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01"/>
  <workbookPr defaultThemeVersion="124226"/>
  <mc:AlternateContent xmlns:mc="http://schemas.openxmlformats.org/markup-compatibility/2006">
    <mc:Choice Requires="x15">
      <x15ac:absPath xmlns:x15ac="http://schemas.microsoft.com/office/spreadsheetml/2010/11/ac" url="C:\Users\cgc\Desktop\"/>
    </mc:Choice>
  </mc:AlternateContent>
  <xr:revisionPtr revIDLastSave="0" documentId="8_{1AF6B24F-0C62-4C23-B7FA-2DCE3CADF5E9}" xr6:coauthVersionLast="38" xr6:coauthVersionMax="38" xr10:uidLastSave="{00000000-0000-0000-0000-000000000000}"/>
  <bookViews>
    <workbookView xWindow="32760" yWindow="32760" windowWidth="21570" windowHeight="8280" activeTab="1"/>
  </bookViews>
  <sheets>
    <sheet name="様式(ﾌﾟﾙﾀﾞｳﾝ無し) " sheetId="33" r:id="rId1"/>
    <sheet name="様式(ﾌﾟﾙﾀﾞｳﾝ有り) " sheetId="27" r:id="rId2"/>
    <sheet name="元金均等（据置１年）" sheetId="8" r:id="rId3"/>
    <sheet name="元金均等（据置なし） " sheetId="10" r:id="rId4"/>
  </sheets>
  <definedNames>
    <definedName name="_xlnm.Print_Area" localSheetId="0">'様式(ﾌﾟﾙﾀﾞｳﾝ無し) '!$A$1:$Y$227</definedName>
    <definedName name="_xlnm.Print_Area" localSheetId="1">'様式(ﾌﾟﾙﾀﾞｳﾝ有り) '!$A$1:$X$230</definedName>
  </definedNames>
  <calcPr calcId="162913"/>
</workbook>
</file>

<file path=xl/calcChain.xml><?xml version="1.0" encoding="utf-8"?>
<calcChain xmlns="http://schemas.openxmlformats.org/spreadsheetml/2006/main">
  <c r="H65" i="27" l="1"/>
  <c r="M73" i="27"/>
  <c r="M81" i="27"/>
  <c r="Q95" i="27"/>
  <c r="R101" i="27" s="1"/>
  <c r="Q100" i="27"/>
  <c r="U113" i="27"/>
  <c r="U120" i="27"/>
  <c r="U121" i="27"/>
  <c r="P126" i="27"/>
  <c r="P127" i="27"/>
  <c r="S176" i="27" s="1"/>
  <c r="D128" i="27"/>
  <c r="E128" i="27"/>
  <c r="F128" i="27"/>
  <c r="F129" i="27"/>
  <c r="G128" i="27"/>
  <c r="G129" i="27"/>
  <c r="H128" i="27"/>
  <c r="I128" i="27"/>
  <c r="I129" i="27" s="1"/>
  <c r="J128" i="27"/>
  <c r="J129" i="27" s="1"/>
  <c r="K128" i="27"/>
  <c r="K129" i="27" s="1"/>
  <c r="L128" i="27"/>
  <c r="L129" i="27" s="1"/>
  <c r="M128" i="27"/>
  <c r="M129" i="27" s="1"/>
  <c r="N128" i="27"/>
  <c r="N129" i="27" s="1"/>
  <c r="O128" i="27"/>
  <c r="O129" i="27" s="1"/>
  <c r="S128" i="27"/>
  <c r="S129" i="27" s="1"/>
  <c r="V128" i="27"/>
  <c r="V129" i="27" s="1"/>
  <c r="D129" i="27"/>
  <c r="H129" i="27"/>
  <c r="P130" i="27"/>
  <c r="P131" i="27"/>
  <c r="P132" i="27"/>
  <c r="P133" i="27"/>
  <c r="P134" i="27"/>
  <c r="P135" i="27"/>
  <c r="P136" i="27"/>
  <c r="P137" i="27"/>
  <c r="P138" i="27"/>
  <c r="P139" i="27"/>
  <c r="D140" i="27"/>
  <c r="E140" i="27"/>
  <c r="E141" i="27"/>
  <c r="E143" i="27" s="1"/>
  <c r="E146" i="27"/>
  <c r="E148" i="27" s="1"/>
  <c r="F140" i="27"/>
  <c r="F141" i="27" s="1"/>
  <c r="F143" i="27"/>
  <c r="F146" i="27" s="1"/>
  <c r="F148" i="27" s="1"/>
  <c r="G140" i="27"/>
  <c r="G141" i="27"/>
  <c r="G143" i="27" s="1"/>
  <c r="G146" i="27"/>
  <c r="G148" i="27" s="1"/>
  <c r="H140" i="27"/>
  <c r="I140" i="27"/>
  <c r="I141" i="27"/>
  <c r="I143" i="27" s="1"/>
  <c r="I146" i="27" s="1"/>
  <c r="J140" i="27"/>
  <c r="J141" i="27" s="1"/>
  <c r="J143" i="27" s="1"/>
  <c r="J146" i="27" s="1"/>
  <c r="J148" i="27" s="1"/>
  <c r="K140" i="27"/>
  <c r="K141" i="27"/>
  <c r="K143" i="27" s="1"/>
  <c r="K146" i="27" s="1"/>
  <c r="K148" i="27" s="1"/>
  <c r="L140" i="27"/>
  <c r="M140" i="27"/>
  <c r="M141" i="27"/>
  <c r="M143" i="27" s="1"/>
  <c r="M146" i="27" s="1"/>
  <c r="M148" i="27" s="1"/>
  <c r="N140" i="27"/>
  <c r="N141" i="27" s="1"/>
  <c r="N143" i="27" s="1"/>
  <c r="N146" i="27" s="1"/>
  <c r="N148" i="27" s="1"/>
  <c r="O140" i="27"/>
  <c r="O141" i="27"/>
  <c r="O143" i="27" s="1"/>
  <c r="O146" i="27" s="1"/>
  <c r="O148" i="27" s="1"/>
  <c r="S140" i="27"/>
  <c r="S141" i="27" s="1"/>
  <c r="S143" i="27" s="1"/>
  <c r="S146" i="27" s="1"/>
  <c r="S148" i="27" s="1"/>
  <c r="V140" i="27"/>
  <c r="V141" i="27"/>
  <c r="V143" i="27" s="1"/>
  <c r="V146" i="27" s="1"/>
  <c r="V148" i="27" s="1"/>
  <c r="D141" i="27"/>
  <c r="D143" i="27" s="1"/>
  <c r="D146" i="27" s="1"/>
  <c r="D148" i="27" s="1"/>
  <c r="H141" i="27"/>
  <c r="H143" i="27" s="1"/>
  <c r="H146" i="27" s="1"/>
  <c r="H148" i="27" s="1"/>
  <c r="L141" i="27"/>
  <c r="L143" i="27" s="1"/>
  <c r="L146" i="27" s="1"/>
  <c r="L148" i="27" s="1"/>
  <c r="P142" i="27"/>
  <c r="P144" i="27"/>
  <c r="P145" i="27"/>
  <c r="I148" i="27"/>
  <c r="P147" i="27"/>
  <c r="S177" i="27"/>
  <c r="O178" i="27"/>
  <c r="S180" i="27"/>
  <c r="S181" i="27"/>
  <c r="S182" i="27"/>
  <c r="S183" i="27"/>
  <c r="O183" i="27"/>
  <c r="O6" i="8"/>
  <c r="O7" i="8"/>
  <c r="M8" i="8"/>
  <c r="F11" i="8"/>
  <c r="I11" i="8"/>
  <c r="D12" i="8"/>
  <c r="D13" i="8" s="1"/>
  <c r="N4" i="10"/>
  <c r="N5" i="10"/>
  <c r="L6" i="10"/>
  <c r="H9" i="10"/>
  <c r="H10" i="10"/>
  <c r="O84" i="27"/>
  <c r="I12" i="8"/>
  <c r="I13" i="8" s="1"/>
  <c r="I14" i="8"/>
  <c r="I15" i="8" s="1"/>
  <c r="I16" i="8" s="1"/>
  <c r="I17" i="8" s="1"/>
  <c r="I18" i="8" s="1"/>
  <c r="I19" i="8" s="1"/>
  <c r="I20" i="8" s="1"/>
  <c r="I21" i="8" s="1"/>
  <c r="I22" i="8" s="1"/>
  <c r="I23" i="8" s="1"/>
  <c r="I24" i="8" s="1"/>
  <c r="I25" i="8" s="1"/>
  <c r="I26" i="8" s="1"/>
  <c r="I27" i="8" s="1"/>
  <c r="I28" i="8" s="1"/>
  <c r="I29" i="8" s="1"/>
  <c r="I30" i="8" s="1"/>
  <c r="I31" i="8" s="1"/>
  <c r="I32" i="8" s="1"/>
  <c r="I33" i="8" s="1"/>
  <c r="I34" i="8" s="1"/>
  <c r="I35" i="8" s="1"/>
  <c r="I36" i="8" s="1"/>
  <c r="I37" i="8" s="1"/>
  <c r="I38" i="8" s="1"/>
  <c r="I39" i="8" s="1"/>
  <c r="I40" i="8" s="1"/>
  <c r="I41" i="8" s="1"/>
  <c r="I42" i="8" s="1"/>
  <c r="I43" i="8" s="1"/>
  <c r="I44" i="8" s="1"/>
  <c r="I45" i="8" s="1"/>
  <c r="I46" i="8" s="1"/>
  <c r="I47" i="8" s="1"/>
  <c r="I48" i="8" s="1"/>
  <c r="I49" i="8" s="1"/>
  <c r="I50" i="8" s="1"/>
  <c r="I51" i="8" s="1"/>
  <c r="I52" i="8" s="1"/>
  <c r="I53" i="8" s="1"/>
  <c r="I54" i="8" s="1"/>
  <c r="I55" i="8" s="1"/>
  <c r="I56" i="8" s="1"/>
  <c r="I57" i="8" s="1"/>
  <c r="I58" i="8" s="1"/>
  <c r="I59" i="8" s="1"/>
  <c r="I60" i="8" s="1"/>
  <c r="I61" i="8" s="1"/>
  <c r="I62" i="8" s="1"/>
  <c r="I63" i="8" s="1"/>
  <c r="I64" i="8" s="1"/>
  <c r="I65" i="8" s="1"/>
  <c r="I66" i="8" s="1"/>
  <c r="I67" i="8" s="1"/>
  <c r="I68" i="8" s="1"/>
  <c r="I69" i="8" s="1"/>
  <c r="I70" i="8" s="1"/>
  <c r="I71" i="8" s="1"/>
  <c r="I72" i="8" s="1"/>
  <c r="I73" i="8" s="1"/>
  <c r="I74" i="8" s="1"/>
  <c r="I75" i="8" s="1"/>
  <c r="I76" i="8" s="1"/>
  <c r="I77" i="8" s="1"/>
  <c r="I78" i="8" s="1"/>
  <c r="I79" i="8" s="1"/>
  <c r="I80" i="8" s="1"/>
  <c r="I81" i="8" s="1"/>
  <c r="I82" i="8" s="1"/>
  <c r="I83" i="8" s="1"/>
  <c r="I84" i="8" s="1"/>
  <c r="I85" i="8" s="1"/>
  <c r="I86" i="8" s="1"/>
  <c r="I87" i="8" s="1"/>
  <c r="I88" i="8" s="1"/>
  <c r="I89" i="8" s="1"/>
  <c r="I90" i="8" s="1"/>
  <c r="I91" i="8" s="1"/>
  <c r="I92" i="8" s="1"/>
  <c r="I93" i="8" s="1"/>
  <c r="I94" i="8" s="1"/>
  <c r="E129" i="27"/>
  <c r="D14" i="8"/>
  <c r="N6" i="10"/>
  <c r="E5" i="10" s="1"/>
  <c r="P140" i="27"/>
  <c r="P141" i="27" s="1"/>
  <c r="P143" i="27" s="1"/>
  <c r="P146" i="27" s="1"/>
  <c r="P148" i="27" s="1"/>
  <c r="D15" i="8"/>
  <c r="D16" i="8"/>
  <c r="D22" i="8"/>
  <c r="D17" i="8"/>
  <c r="D18" i="8"/>
  <c r="D19" i="8" s="1"/>
  <c r="H11" i="10"/>
  <c r="F12" i="8"/>
  <c r="K12" i="8" s="1"/>
  <c r="K11" i="8"/>
  <c r="H12" i="10"/>
  <c r="N11" i="8"/>
  <c r="F13" i="8"/>
  <c r="K13" i="8" s="1"/>
  <c r="N13" i="8" s="1"/>
  <c r="H13" i="10"/>
  <c r="H14" i="10"/>
  <c r="H15" i="10"/>
  <c r="H16" i="10" s="1"/>
  <c r="H17" i="10" s="1"/>
  <c r="H18" i="10" s="1"/>
  <c r="H19" i="10"/>
  <c r="H20" i="10" s="1"/>
  <c r="H21" i="10"/>
  <c r="H22" i="10" s="1"/>
  <c r="H23" i="10" s="1"/>
  <c r="H24" i="10" s="1"/>
  <c r="H25" i="10" s="1"/>
  <c r="H26" i="10" s="1"/>
  <c r="H27" i="10" s="1"/>
  <c r="H28" i="10" s="1"/>
  <c r="H29" i="10" s="1"/>
  <c r="H30" i="10" s="1"/>
  <c r="H31" i="10" s="1"/>
  <c r="H32" i="10" s="1"/>
  <c r="H33" i="10" s="1"/>
  <c r="H34" i="10" s="1"/>
  <c r="H35" i="10" s="1"/>
  <c r="H36" i="10" s="1"/>
  <c r="H37" i="10" s="1"/>
  <c r="H38" i="10" s="1"/>
  <c r="H39" i="10" s="1"/>
  <c r="H40" i="10" s="1"/>
  <c r="H41" i="10" s="1"/>
  <c r="H42" i="10" s="1"/>
  <c r="H43" i="10" s="1"/>
  <c r="H44" i="10" s="1"/>
  <c r="H45" i="10" s="1"/>
  <c r="H46" i="10" s="1"/>
  <c r="H47" i="10" s="1"/>
  <c r="H48" i="10" s="1"/>
  <c r="H49" i="10" s="1"/>
  <c r="H50" i="10" s="1"/>
  <c r="H51" i="10" s="1"/>
  <c r="H52" i="10" s="1"/>
  <c r="H53" i="10" s="1"/>
  <c r="H54" i="10" s="1"/>
  <c r="H55" i="10" s="1"/>
  <c r="H56" i="10" s="1"/>
  <c r="H57" i="10" s="1"/>
  <c r="H58" i="10" s="1"/>
  <c r="H59" i="10" s="1"/>
  <c r="H60" i="10" s="1"/>
  <c r="H61" i="10" s="1"/>
  <c r="H62" i="10" s="1"/>
  <c r="H63" i="10" s="1"/>
  <c r="H64" i="10" s="1"/>
  <c r="H65" i="10" s="1"/>
  <c r="H66" i="10" s="1"/>
  <c r="H67" i="10" s="1"/>
  <c r="H68" i="10" s="1"/>
  <c r="H69" i="10" s="1"/>
  <c r="H70" i="10" s="1"/>
  <c r="H71" i="10" s="1"/>
  <c r="H72" i="10" s="1"/>
  <c r="H73" i="10" s="1"/>
  <c r="H74" i="10" s="1"/>
  <c r="H75" i="10" s="1"/>
  <c r="H76" i="10" s="1"/>
  <c r="H77" i="10" s="1"/>
  <c r="H78" i="10" s="1"/>
  <c r="H79" i="10" s="1"/>
  <c r="H80" i="10" s="1"/>
  <c r="H81" i="10" s="1"/>
  <c r="H82" i="10" s="1"/>
  <c r="H83" i="10" s="1"/>
  <c r="H84" i="10" s="1"/>
  <c r="H85" i="10" s="1"/>
  <c r="H86" i="10" s="1"/>
  <c r="H87" i="10" s="1"/>
  <c r="H88" i="10" s="1"/>
  <c r="H89" i="10" s="1"/>
  <c r="H90" i="10" s="1"/>
  <c r="H91" i="10" s="1"/>
  <c r="H92" i="10" s="1"/>
  <c r="N12" i="8" l="1"/>
  <c r="F14" i="8"/>
  <c r="D20" i="8"/>
  <c r="C9" i="10"/>
  <c r="C21" i="10"/>
  <c r="P128" i="27"/>
  <c r="P129" i="27" s="1"/>
  <c r="O8" i="8"/>
  <c r="S175" i="27"/>
  <c r="S178" i="27" s="1"/>
  <c r="E9" i="10" l="1"/>
  <c r="C10" i="10"/>
  <c r="D21" i="8"/>
  <c r="E101" i="8"/>
  <c r="F7" i="8"/>
  <c r="D23" i="8" s="1"/>
  <c r="Q21" i="8"/>
  <c r="C22" i="10"/>
  <c r="F15" i="8"/>
  <c r="K14" i="8"/>
  <c r="C11" i="10" l="1"/>
  <c r="N14" i="8"/>
  <c r="C23" i="10"/>
  <c r="F16" i="8"/>
  <c r="K15" i="8"/>
  <c r="N15" i="8" s="1"/>
  <c r="D24" i="8"/>
  <c r="J9" i="10"/>
  <c r="M9" i="10" s="1"/>
  <c r="E10" i="10"/>
  <c r="C24" i="10" l="1"/>
  <c r="C12" i="10"/>
  <c r="E11" i="10"/>
  <c r="J10" i="10"/>
  <c r="M10" i="10" s="1"/>
  <c r="D25" i="8"/>
  <c r="K16" i="8"/>
  <c r="N16" i="8" s="1"/>
  <c r="F17" i="8"/>
  <c r="F18" i="8" l="1"/>
  <c r="K17" i="8"/>
  <c r="D26" i="8"/>
  <c r="J11" i="10"/>
  <c r="M11" i="10" s="1"/>
  <c r="E12" i="10"/>
  <c r="C13" i="10"/>
  <c r="C25" i="10"/>
  <c r="N17" i="8" l="1"/>
  <c r="C26" i="10"/>
  <c r="C14" i="10"/>
  <c r="E13" i="10"/>
  <c r="J12" i="10"/>
  <c r="M12" i="10" s="1"/>
  <c r="D27" i="8"/>
  <c r="K18" i="8"/>
  <c r="N18" i="8" s="1"/>
  <c r="F19" i="8"/>
  <c r="F20" i="8" l="1"/>
  <c r="K19" i="8"/>
  <c r="D28" i="8"/>
  <c r="E14" i="10"/>
  <c r="J13" i="10"/>
  <c r="M13" i="10" s="1"/>
  <c r="C15" i="10"/>
  <c r="C27" i="10"/>
  <c r="C16" i="10" l="1"/>
  <c r="N19" i="8"/>
  <c r="C28" i="10"/>
  <c r="J14" i="10"/>
  <c r="M14" i="10" s="1"/>
  <c r="E15" i="10"/>
  <c r="D29" i="8"/>
  <c r="K20" i="8"/>
  <c r="N20" i="8" s="1"/>
  <c r="F21" i="8"/>
  <c r="K21" i="8" l="1"/>
  <c r="N21" i="8" s="1"/>
  <c r="F22" i="8"/>
  <c r="E16" i="10"/>
  <c r="J15" i="10"/>
  <c r="M15" i="10" s="1"/>
  <c r="D30" i="8"/>
  <c r="C29" i="10"/>
  <c r="C17" i="10"/>
  <c r="C18" i="10" l="1"/>
  <c r="C30" i="10"/>
  <c r="K22" i="8"/>
  <c r="F23" i="8"/>
  <c r="D31" i="8"/>
  <c r="E17" i="10"/>
  <c r="J16" i="10"/>
  <c r="M16" i="10" s="1"/>
  <c r="C19" i="10" l="1"/>
  <c r="F24" i="8"/>
  <c r="K23" i="8"/>
  <c r="E18" i="10"/>
  <c r="J17" i="10"/>
  <c r="M17" i="10" s="1"/>
  <c r="D32" i="8"/>
  <c r="N22" i="8"/>
  <c r="R21" i="8"/>
  <c r="S21" i="8" s="1"/>
  <c r="C31" i="10"/>
  <c r="C32" i="10" l="1"/>
  <c r="N23" i="8"/>
  <c r="D33" i="8"/>
  <c r="J18" i="10"/>
  <c r="M18" i="10" s="1"/>
  <c r="E19" i="10"/>
  <c r="K24" i="8"/>
  <c r="N24" i="8" s="1"/>
  <c r="F25" i="8"/>
  <c r="C20" i="10"/>
  <c r="F26" i="8" l="1"/>
  <c r="K25" i="8"/>
  <c r="N25" i="8" s="1"/>
  <c r="E20" i="10"/>
  <c r="J19" i="10"/>
  <c r="M19" i="10" s="1"/>
  <c r="D34" i="8"/>
  <c r="C33" i="10"/>
  <c r="D35" i="8" l="1"/>
  <c r="Q33" i="8"/>
  <c r="C34" i="10"/>
  <c r="E21" i="10"/>
  <c r="J20" i="10"/>
  <c r="M20" i="10" s="1"/>
  <c r="K26" i="8"/>
  <c r="F27" i="8"/>
  <c r="N26" i="8" l="1"/>
  <c r="C35" i="10"/>
  <c r="E22" i="10"/>
  <c r="J21" i="10"/>
  <c r="M21" i="10" s="1"/>
  <c r="K27" i="8"/>
  <c r="N27" i="8" s="1"/>
  <c r="F28" i="8"/>
  <c r="D36" i="8"/>
  <c r="D37" i="8" l="1"/>
  <c r="K28" i="8"/>
  <c r="F29" i="8"/>
  <c r="E23" i="10"/>
  <c r="J22" i="10"/>
  <c r="M22" i="10" s="1"/>
  <c r="C36" i="10"/>
  <c r="E24" i="10" l="1"/>
  <c r="J23" i="10"/>
  <c r="M23" i="10" s="1"/>
  <c r="C37" i="10"/>
  <c r="F30" i="8"/>
  <c r="K29" i="8"/>
  <c r="N29" i="8" s="1"/>
  <c r="N28" i="8"/>
  <c r="D38" i="8"/>
  <c r="D39" i="8" l="1"/>
  <c r="K30" i="8"/>
  <c r="F31" i="8"/>
  <c r="C38" i="10"/>
  <c r="E25" i="10"/>
  <c r="J24" i="10"/>
  <c r="M24" i="10" s="1"/>
  <c r="N30" i="8" l="1"/>
  <c r="E26" i="10"/>
  <c r="J25" i="10"/>
  <c r="M25" i="10" s="1"/>
  <c r="C39" i="10"/>
  <c r="F32" i="8"/>
  <c r="K31" i="8"/>
  <c r="N31" i="8" s="1"/>
  <c r="D40" i="8"/>
  <c r="D41" i="8" l="1"/>
  <c r="K32" i="8"/>
  <c r="N32" i="8" s="1"/>
  <c r="F33" i="8"/>
  <c r="C40" i="10"/>
  <c r="E27" i="10"/>
  <c r="J26" i="10"/>
  <c r="M26" i="10" s="1"/>
  <c r="E28" i="10" l="1"/>
  <c r="J27" i="10"/>
  <c r="M27" i="10" s="1"/>
  <c r="C41" i="10"/>
  <c r="K33" i="8"/>
  <c r="N33" i="8" s="1"/>
  <c r="F34" i="8"/>
  <c r="D42" i="8"/>
  <c r="D43" i="8" l="1"/>
  <c r="K34" i="8"/>
  <c r="F35" i="8"/>
  <c r="C42" i="10"/>
  <c r="E29" i="10"/>
  <c r="J28" i="10"/>
  <c r="M28" i="10" s="1"/>
  <c r="E30" i="10" l="1"/>
  <c r="J29" i="10"/>
  <c r="M29" i="10" s="1"/>
  <c r="C43" i="10"/>
  <c r="N34" i="8"/>
  <c r="R33" i="8"/>
  <c r="S33" i="8" s="1"/>
  <c r="F36" i="8"/>
  <c r="K35" i="8"/>
  <c r="D44" i="8"/>
  <c r="N35" i="8" l="1"/>
  <c r="D45" i="8"/>
  <c r="F37" i="8"/>
  <c r="K36" i="8"/>
  <c r="N36" i="8" s="1"/>
  <c r="C44" i="10"/>
  <c r="E31" i="10"/>
  <c r="J30" i="10"/>
  <c r="M30" i="10" s="1"/>
  <c r="E32" i="10" l="1"/>
  <c r="J31" i="10"/>
  <c r="M31" i="10" s="1"/>
  <c r="C45" i="10"/>
  <c r="F38" i="8"/>
  <c r="K37" i="8"/>
  <c r="N37" i="8" s="1"/>
  <c r="D46" i="8"/>
  <c r="D47" i="8" l="1"/>
  <c r="Q45" i="8"/>
  <c r="F39" i="8"/>
  <c r="K38" i="8"/>
  <c r="N38" i="8" s="1"/>
  <c r="C46" i="10"/>
  <c r="E33" i="10"/>
  <c r="J32" i="10"/>
  <c r="M32" i="10" s="1"/>
  <c r="D48" i="8" l="1"/>
  <c r="E34" i="10"/>
  <c r="J33" i="10"/>
  <c r="M33" i="10" s="1"/>
  <c r="C47" i="10"/>
  <c r="K39" i="8"/>
  <c r="N39" i="8" s="1"/>
  <c r="F40" i="8"/>
  <c r="K40" i="8" l="1"/>
  <c r="F41" i="8"/>
  <c r="C48" i="10"/>
  <c r="E35" i="10"/>
  <c r="J34" i="10"/>
  <c r="M34" i="10" s="1"/>
  <c r="D49" i="8"/>
  <c r="D50" i="8" l="1"/>
  <c r="K41" i="8"/>
  <c r="N41" i="8" s="1"/>
  <c r="F42" i="8"/>
  <c r="E36" i="10"/>
  <c r="J35" i="10"/>
  <c r="M35" i="10" s="1"/>
  <c r="C49" i="10"/>
  <c r="N40" i="8"/>
  <c r="C50" i="10" l="1"/>
  <c r="E37" i="10"/>
  <c r="J36" i="10"/>
  <c r="M36" i="10" s="1"/>
  <c r="K42" i="8"/>
  <c r="N42" i="8" s="1"/>
  <c r="F43" i="8"/>
  <c r="D51" i="8"/>
  <c r="K43" i="8" l="1"/>
  <c r="N43" i="8" s="1"/>
  <c r="F44" i="8"/>
  <c r="D52" i="8"/>
  <c r="E38" i="10"/>
  <c r="J37" i="10"/>
  <c r="M37" i="10" s="1"/>
  <c r="C51" i="10"/>
  <c r="C52" i="10" l="1"/>
  <c r="K44" i="8"/>
  <c r="N44" i="8" s="1"/>
  <c r="F45" i="8"/>
  <c r="E39" i="10"/>
  <c r="J38" i="10"/>
  <c r="M38" i="10" s="1"/>
  <c r="D53" i="8"/>
  <c r="D54" i="8" l="1"/>
  <c r="K45" i="8"/>
  <c r="N45" i="8" s="1"/>
  <c r="F46" i="8"/>
  <c r="E40" i="10"/>
  <c r="J39" i="10"/>
  <c r="M39" i="10" s="1"/>
  <c r="C53" i="10"/>
  <c r="C54" i="10" l="1"/>
  <c r="E41" i="10"/>
  <c r="J40" i="10"/>
  <c r="M40" i="10" s="1"/>
  <c r="K46" i="8"/>
  <c r="F47" i="8"/>
  <c r="D55" i="8"/>
  <c r="D56" i="8" l="1"/>
  <c r="K47" i="8"/>
  <c r="F48" i="8"/>
  <c r="N46" i="8"/>
  <c r="R45" i="8"/>
  <c r="S45" i="8" s="1"/>
  <c r="E42" i="10"/>
  <c r="J41" i="10"/>
  <c r="M41" i="10" s="1"/>
  <c r="C55" i="10"/>
  <c r="C56" i="10" l="1"/>
  <c r="E43" i="10"/>
  <c r="J42" i="10"/>
  <c r="M42" i="10" s="1"/>
  <c r="N47" i="8"/>
  <c r="F49" i="8"/>
  <c r="K48" i="8"/>
  <c r="N48" i="8" s="1"/>
  <c r="D57" i="8"/>
  <c r="D58" i="8" l="1"/>
  <c r="K49" i="8"/>
  <c r="N49" i="8" s="1"/>
  <c r="F50" i="8"/>
  <c r="E44" i="10"/>
  <c r="J43" i="10"/>
  <c r="M43" i="10" s="1"/>
  <c r="C57" i="10"/>
  <c r="C58" i="10" l="1"/>
  <c r="K50" i="8"/>
  <c r="F51" i="8"/>
  <c r="E45" i="10"/>
  <c r="J44" i="10"/>
  <c r="M44" i="10" s="1"/>
  <c r="D59" i="8"/>
  <c r="Q57" i="8"/>
  <c r="K51" i="8" l="1"/>
  <c r="N51" i="8" s="1"/>
  <c r="F52" i="8"/>
  <c r="D60" i="8"/>
  <c r="E46" i="10"/>
  <c r="J45" i="10"/>
  <c r="M45" i="10" s="1"/>
  <c r="N50" i="8"/>
  <c r="C59" i="10"/>
  <c r="D61" i="8" l="1"/>
  <c r="F53" i="8"/>
  <c r="K52" i="8"/>
  <c r="C60" i="10"/>
  <c r="E47" i="10"/>
  <c r="J46" i="10"/>
  <c r="M46" i="10" s="1"/>
  <c r="N52" i="8" l="1"/>
  <c r="E48" i="10"/>
  <c r="J47" i="10"/>
  <c r="M47" i="10" s="1"/>
  <c r="C61" i="10"/>
  <c r="K53" i="8"/>
  <c r="N53" i="8" s="1"/>
  <c r="F54" i="8"/>
  <c r="D62" i="8"/>
  <c r="F55" i="8" l="1"/>
  <c r="K54" i="8"/>
  <c r="D63" i="8"/>
  <c r="C62" i="10"/>
  <c r="E49" i="10"/>
  <c r="J48" i="10"/>
  <c r="M48" i="10" s="1"/>
  <c r="C63" i="10" l="1"/>
  <c r="N54" i="8"/>
  <c r="E50" i="10"/>
  <c r="J49" i="10"/>
  <c r="M49" i="10" s="1"/>
  <c r="D64" i="8"/>
  <c r="K55" i="8"/>
  <c r="N55" i="8" s="1"/>
  <c r="F56" i="8"/>
  <c r="K56" i="8" l="1"/>
  <c r="N56" i="8" s="1"/>
  <c r="F57" i="8"/>
  <c r="D65" i="8"/>
  <c r="E51" i="10"/>
  <c r="J50" i="10"/>
  <c r="M50" i="10" s="1"/>
  <c r="C64" i="10"/>
  <c r="C65" i="10" l="1"/>
  <c r="F58" i="8"/>
  <c r="K57" i="8"/>
  <c r="N57" i="8" s="1"/>
  <c r="E52" i="10"/>
  <c r="J51" i="10"/>
  <c r="M51" i="10" s="1"/>
  <c r="D66" i="8"/>
  <c r="D67" i="8" l="1"/>
  <c r="E53" i="10"/>
  <c r="J52" i="10"/>
  <c r="M52" i="10" s="1"/>
  <c r="K58" i="8"/>
  <c r="F59" i="8"/>
  <c r="C66" i="10"/>
  <c r="C67" i="10" l="1"/>
  <c r="N58" i="8"/>
  <c r="R57" i="8"/>
  <c r="S57" i="8" s="1"/>
  <c r="E54" i="10"/>
  <c r="J53" i="10"/>
  <c r="M53" i="10" s="1"/>
  <c r="K59" i="8"/>
  <c r="F60" i="8"/>
  <c r="D68" i="8"/>
  <c r="D69" i="8" l="1"/>
  <c r="K60" i="8"/>
  <c r="N60" i="8" s="1"/>
  <c r="F61" i="8"/>
  <c r="N59" i="8"/>
  <c r="E55" i="10"/>
  <c r="J54" i="10"/>
  <c r="M54" i="10" s="1"/>
  <c r="C68" i="10"/>
  <c r="K61" i="8" l="1"/>
  <c r="F62" i="8"/>
  <c r="C69" i="10"/>
  <c r="E56" i="10"/>
  <c r="J55" i="10"/>
  <c r="M55" i="10" s="1"/>
  <c r="D70" i="8"/>
  <c r="K62" i="8" l="1"/>
  <c r="N62" i="8" s="1"/>
  <c r="F63" i="8"/>
  <c r="D71" i="8"/>
  <c r="Q69" i="8"/>
  <c r="E57" i="10"/>
  <c r="J56" i="10"/>
  <c r="M56" i="10" s="1"/>
  <c r="C70" i="10"/>
  <c r="N61" i="8"/>
  <c r="C71" i="10" l="1"/>
  <c r="E58" i="10"/>
  <c r="J57" i="10"/>
  <c r="M57" i="10" s="1"/>
  <c r="K63" i="8"/>
  <c r="F64" i="8"/>
  <c r="D72" i="8"/>
  <c r="K64" i="8" l="1"/>
  <c r="N64" i="8" s="1"/>
  <c r="F65" i="8"/>
  <c r="D73" i="8"/>
  <c r="N63" i="8"/>
  <c r="E59" i="10"/>
  <c r="J58" i="10"/>
  <c r="M58" i="10" s="1"/>
  <c r="C72" i="10"/>
  <c r="C73" i="10" l="1"/>
  <c r="F66" i="8"/>
  <c r="K65" i="8"/>
  <c r="E60" i="10"/>
  <c r="J59" i="10"/>
  <c r="M59" i="10" s="1"/>
  <c r="D74" i="8"/>
  <c r="N65" i="8" l="1"/>
  <c r="D75" i="8"/>
  <c r="E61" i="10"/>
  <c r="J60" i="10"/>
  <c r="M60" i="10" s="1"/>
  <c r="K66" i="8"/>
  <c r="N66" i="8" s="1"/>
  <c r="F67" i="8"/>
  <c r="C74" i="10"/>
  <c r="C75" i="10" l="1"/>
  <c r="E62" i="10"/>
  <c r="J61" i="10"/>
  <c r="M61" i="10" s="1"/>
  <c r="K67" i="8"/>
  <c r="N67" i="8" s="1"/>
  <c r="F68" i="8"/>
  <c r="D76" i="8"/>
  <c r="E63" i="10" l="1"/>
  <c r="J62" i="10"/>
  <c r="M62" i="10" s="1"/>
  <c r="D77" i="8"/>
  <c r="K68" i="8"/>
  <c r="N68" i="8" s="1"/>
  <c r="F69" i="8"/>
  <c r="C76" i="10"/>
  <c r="C77" i="10" l="1"/>
  <c r="K69" i="8"/>
  <c r="N69" i="8" s="1"/>
  <c r="F70" i="8"/>
  <c r="D78" i="8"/>
  <c r="E64" i="10"/>
  <c r="J63" i="10"/>
  <c r="M63" i="10" s="1"/>
  <c r="K70" i="8" l="1"/>
  <c r="F71" i="8"/>
  <c r="E65" i="10"/>
  <c r="J64" i="10"/>
  <c r="M64" i="10" s="1"/>
  <c r="D79" i="8"/>
  <c r="C78" i="10"/>
  <c r="F72" i="8" l="1"/>
  <c r="K71" i="8"/>
  <c r="C79" i="10"/>
  <c r="D80" i="8"/>
  <c r="E66" i="10"/>
  <c r="J65" i="10"/>
  <c r="M65" i="10" s="1"/>
  <c r="N70" i="8"/>
  <c r="R69" i="8"/>
  <c r="S69" i="8" s="1"/>
  <c r="N71" i="8" l="1"/>
  <c r="E67" i="10"/>
  <c r="J66" i="10"/>
  <c r="M66" i="10" s="1"/>
  <c r="D81" i="8"/>
  <c r="C80" i="10"/>
  <c r="K72" i="8"/>
  <c r="N72" i="8" s="1"/>
  <c r="F73" i="8"/>
  <c r="F74" i="8" l="1"/>
  <c r="K73" i="8"/>
  <c r="N73" i="8" s="1"/>
  <c r="C81" i="10"/>
  <c r="D82" i="8"/>
  <c r="E68" i="10"/>
  <c r="J67" i="10"/>
  <c r="M67" i="10" s="1"/>
  <c r="E69" i="10" l="1"/>
  <c r="J68" i="10"/>
  <c r="M68" i="10" s="1"/>
  <c r="D83" i="8"/>
  <c r="Q81" i="8"/>
  <c r="C82" i="10"/>
  <c r="K74" i="8"/>
  <c r="N74" i="8" s="1"/>
  <c r="F75" i="8"/>
  <c r="K75" i="8" l="1"/>
  <c r="N75" i="8" s="1"/>
  <c r="F76" i="8"/>
  <c r="E70" i="10"/>
  <c r="J69" i="10"/>
  <c r="M69" i="10" s="1"/>
  <c r="C83" i="10"/>
  <c r="D84" i="8"/>
  <c r="K76" i="8" l="1"/>
  <c r="F77" i="8"/>
  <c r="D85" i="8"/>
  <c r="C84" i="10"/>
  <c r="E71" i="10"/>
  <c r="J70" i="10"/>
  <c r="M70" i="10" s="1"/>
  <c r="K77" i="8" l="1"/>
  <c r="N77" i="8" s="1"/>
  <c r="F78" i="8"/>
  <c r="E72" i="10"/>
  <c r="J71" i="10"/>
  <c r="M71" i="10" s="1"/>
  <c r="D86" i="8"/>
  <c r="C85" i="10"/>
  <c r="N76" i="8"/>
  <c r="K78" i="8" l="1"/>
  <c r="N78" i="8" s="1"/>
  <c r="F79" i="8"/>
  <c r="C86" i="10"/>
  <c r="D87" i="8"/>
  <c r="E73" i="10"/>
  <c r="J72" i="10"/>
  <c r="M72" i="10" s="1"/>
  <c r="K79" i="8" l="1"/>
  <c r="N79" i="8" s="1"/>
  <c r="F80" i="8"/>
  <c r="D88" i="8"/>
  <c r="E74" i="10"/>
  <c r="J73" i="10"/>
  <c r="M73" i="10" s="1"/>
  <c r="C87" i="10"/>
  <c r="C88" i="10" l="1"/>
  <c r="K80" i="8"/>
  <c r="N80" i="8" s="1"/>
  <c r="F81" i="8"/>
  <c r="E75" i="10"/>
  <c r="J74" i="10"/>
  <c r="M74" i="10" s="1"/>
  <c r="D89" i="8"/>
  <c r="K81" i="8" l="1"/>
  <c r="N81" i="8" s="1"/>
  <c r="F82" i="8"/>
  <c r="D90" i="8"/>
  <c r="E76" i="10"/>
  <c r="J75" i="10"/>
  <c r="M75" i="10" s="1"/>
  <c r="C89" i="10"/>
  <c r="C90" i="10" l="1"/>
  <c r="E77" i="10"/>
  <c r="J76" i="10"/>
  <c r="M76" i="10" s="1"/>
  <c r="F83" i="8"/>
  <c r="K82" i="8"/>
  <c r="D91" i="8"/>
  <c r="N82" i="8" l="1"/>
  <c r="R81" i="8"/>
  <c r="S81" i="8" s="1"/>
  <c r="D92" i="8"/>
  <c r="K83" i="8"/>
  <c r="F84" i="8"/>
  <c r="E78" i="10"/>
  <c r="J77" i="10"/>
  <c r="M77" i="10" s="1"/>
  <c r="C91" i="10"/>
  <c r="F85" i="8" l="1"/>
  <c r="K84" i="8"/>
  <c r="N84" i="8" s="1"/>
  <c r="C92" i="10"/>
  <c r="E79" i="10"/>
  <c r="J78" i="10"/>
  <c r="M78" i="10" s="1"/>
  <c r="N83" i="8"/>
  <c r="D93" i="8"/>
  <c r="D94" i="8" l="1"/>
  <c r="E80" i="10"/>
  <c r="J79" i="10"/>
  <c r="M79" i="10" s="1"/>
  <c r="F86" i="8"/>
  <c r="K85" i="8"/>
  <c r="N85" i="8" s="1"/>
  <c r="E81" i="10" l="1"/>
  <c r="J80" i="10"/>
  <c r="M80" i="10" s="1"/>
  <c r="F87" i="8"/>
  <c r="K86" i="8"/>
  <c r="N86" i="8" s="1"/>
  <c r="Q93" i="8"/>
  <c r="F88" i="8" l="1"/>
  <c r="K87" i="8"/>
  <c r="N87" i="8" s="1"/>
  <c r="E82" i="10"/>
  <c r="J81" i="10"/>
  <c r="M81" i="10" s="1"/>
  <c r="E83" i="10" l="1"/>
  <c r="J82" i="10"/>
  <c r="M82" i="10" s="1"/>
  <c r="F89" i="8"/>
  <c r="K88" i="8"/>
  <c r="N88" i="8" s="1"/>
  <c r="K89" i="8" l="1"/>
  <c r="N89" i="8" s="1"/>
  <c r="F90" i="8"/>
  <c r="E84" i="10"/>
  <c r="J83" i="10"/>
  <c r="M83" i="10" s="1"/>
  <c r="K90" i="8" l="1"/>
  <c r="N90" i="8" s="1"/>
  <c r="F91" i="8"/>
  <c r="E85" i="10"/>
  <c r="J84" i="10"/>
  <c r="M84" i="10" s="1"/>
  <c r="K91" i="8" l="1"/>
  <c r="N91" i="8" s="1"/>
  <c r="F92" i="8"/>
  <c r="E86" i="10"/>
  <c r="J85" i="10"/>
  <c r="M85" i="10" s="1"/>
  <c r="F93" i="8" l="1"/>
  <c r="K92" i="8"/>
  <c r="N92" i="8" s="1"/>
  <c r="E87" i="10"/>
  <c r="J86" i="10"/>
  <c r="M86" i="10" s="1"/>
  <c r="E88" i="10" l="1"/>
  <c r="J87" i="10"/>
  <c r="M87" i="10" s="1"/>
  <c r="F94" i="8"/>
  <c r="K94" i="8" s="1"/>
  <c r="K93" i="8"/>
  <c r="N93" i="8" s="1"/>
  <c r="N94" i="8" l="1"/>
  <c r="R93" i="8"/>
  <c r="S93" i="8" s="1"/>
  <c r="E89" i="10"/>
  <c r="J88" i="10"/>
  <c r="M88" i="10" s="1"/>
  <c r="E90" i="10" l="1"/>
  <c r="J89" i="10"/>
  <c r="M89" i="10" s="1"/>
  <c r="E91" i="10" l="1"/>
  <c r="J90" i="10"/>
  <c r="M90" i="10" s="1"/>
  <c r="E92" i="10" l="1"/>
  <c r="J92" i="10" s="1"/>
  <c r="M92" i="10" s="1"/>
  <c r="J91" i="10"/>
  <c r="M91" i="10" s="1"/>
</calcChain>
</file>

<file path=xl/comments1.xml><?xml version="1.0" encoding="utf-8"?>
<comments xmlns="http://schemas.openxmlformats.org/spreadsheetml/2006/main">
  <authors>
    <author>User</author>
  </authors>
  <commentList>
    <comment ref="X8" authorId="0" shapeId="0">
      <text>
        <r>
          <rPr>
            <b/>
            <sz val="8"/>
            <rFont val="ＭＳ Ｐゴシック"/>
            <family val="3"/>
            <charset val="128"/>
          </rPr>
          <t>印は認印でも可能です。</t>
        </r>
      </text>
    </comment>
    <comment ref="F10" authorId="0" shapeId="0">
      <text>
        <r>
          <rPr>
            <b/>
            <sz val="8"/>
            <rFont val="ＭＳ Ｐゴシック"/>
            <family val="3"/>
            <charset val="128"/>
          </rPr>
          <t>ﾌﾟﾙﾀﾞｳﾝﾒﾆｭｰ「▼」より選択するか、枠外の図形を活用して下さい。</t>
        </r>
        <r>
          <rPr>
            <sz val="8"/>
            <rFont val="ＭＳ Ｐゴシック"/>
            <family val="3"/>
            <charset val="128"/>
          </rPr>
          <t xml:space="preserve">
</t>
        </r>
      </text>
    </comment>
    <comment ref="R10" authorId="0" shapeId="0">
      <text>
        <r>
          <rPr>
            <b/>
            <sz val="8"/>
            <rFont val="ＭＳ Ｐゴシック"/>
            <family val="3"/>
            <charset val="128"/>
          </rPr>
          <t>商号がある場合記入します。</t>
        </r>
      </text>
    </comment>
    <comment ref="B14" authorId="0" shapeId="0">
      <text>
        <r>
          <rPr>
            <b/>
            <sz val="8"/>
            <rFont val="ＭＳ Ｐゴシック"/>
            <family val="3"/>
            <charset val="128"/>
          </rPr>
          <t>業種を記入します。</t>
        </r>
        <r>
          <rPr>
            <sz val="8"/>
            <rFont val="ＭＳ Ｐゴシック"/>
            <family val="3"/>
            <charset val="128"/>
          </rPr>
          <t xml:space="preserve">
</t>
        </r>
      </text>
    </comment>
    <comment ref="F14" authorId="0" shapeId="0">
      <text>
        <r>
          <rPr>
            <b/>
            <sz val="8"/>
            <rFont val="ＭＳ Ｐゴシック"/>
            <family val="3"/>
            <charset val="128"/>
          </rPr>
          <t>ﾌﾟﾙﾀﾞｳﾝﾒﾆｭｰ「▼」より選択して下さい</t>
        </r>
      </text>
    </comment>
    <comment ref="H16" authorId="0" shapeId="0">
      <text>
        <r>
          <rPr>
            <b/>
            <sz val="8"/>
            <rFont val="ＭＳ Ｐゴシック"/>
            <family val="3"/>
            <charset val="128"/>
          </rPr>
          <t>ﾌﾟﾙﾀﾞｳﾝﾒﾆｭｰ「▼」より選択して下さい</t>
        </r>
      </text>
    </comment>
    <comment ref="P16" authorId="0" shapeId="0">
      <text>
        <r>
          <rPr>
            <b/>
            <sz val="8"/>
            <rFont val="ＭＳ Ｐゴシック"/>
            <family val="3"/>
            <charset val="128"/>
          </rPr>
          <t>ﾌﾟﾙﾀﾞｳﾝﾒﾆｭｰ「▼」より選択して下さい</t>
        </r>
        <r>
          <rPr>
            <sz val="8"/>
            <rFont val="ＭＳ Ｐゴシック"/>
            <family val="3"/>
            <charset val="128"/>
          </rPr>
          <t xml:space="preserve">
</t>
        </r>
      </text>
    </comment>
    <comment ref="F23" authorId="0" shapeId="0">
      <text>
        <r>
          <rPr>
            <b/>
            <sz val="8"/>
            <rFont val="ＭＳ Ｐゴシック"/>
            <family val="3"/>
            <charset val="128"/>
          </rPr>
          <t>参考例（飲食店）
本格的なイタリアンをリーズナブルな価格で楽しめる欧風酒場。
お手軽なデイリーワインから、手に入りずらいレアワインまでも取扱い、普段はもちろん特別な日にも足を運んでもらえるような店舗でアットホームな接客を心がける。オープンキッチンでピザ等の調理家庭等を観ることができ、臨場感を楽しめる。</t>
        </r>
      </text>
    </comment>
    <comment ref="Q40" authorId="0" shapeId="0">
      <text>
        <r>
          <rPr>
            <b/>
            <sz val="8"/>
            <rFont val="ＭＳ Ｐゴシック"/>
            <family val="3"/>
            <charset val="128"/>
          </rPr>
          <t>ﾌﾟﾙﾀﾞｳﾝﾒﾆｭｰ「▼」より選択して下さい</t>
        </r>
      </text>
    </comment>
    <comment ref="B41" authorId="0" shapeId="0">
      <text>
        <r>
          <rPr>
            <b/>
            <sz val="8"/>
            <rFont val="ＭＳ Ｐゴシック"/>
            <family val="3"/>
            <charset val="128"/>
          </rPr>
          <t>参考例（飲食店）
平成○○年○月○日　イタリアンレストラン　○○　勤務（約5年間）
平成○○年○月○日　焼肉店○○　　勤務（約3年間）
平成○○年○月○日　フレンチバー○○　勤務（約2年間）</t>
        </r>
      </text>
    </comment>
    <comment ref="F41" authorId="0" shapeId="0">
      <text>
        <r>
          <rPr>
            <b/>
            <sz val="8"/>
            <rFont val="ＭＳ Ｐゴシック"/>
            <family val="3"/>
            <charset val="128"/>
          </rPr>
          <t>ﾌﾟﾙﾀﾞｳﾝﾒﾆｭｰ「▼」より選択して下さい</t>
        </r>
      </text>
    </comment>
    <comment ref="F42" authorId="0" shapeId="0">
      <text>
        <r>
          <rPr>
            <b/>
            <sz val="8"/>
            <rFont val="ＭＳ Ｐゴシック"/>
            <family val="3"/>
            <charset val="128"/>
          </rPr>
          <t>ﾌﾟﾙﾀﾞｳﾝﾒﾆｭｰ「▼」より選択して下さい</t>
        </r>
      </text>
    </comment>
    <comment ref="F43" authorId="0" shapeId="0">
      <text>
        <r>
          <rPr>
            <b/>
            <sz val="8"/>
            <rFont val="ＭＳ Ｐゴシック"/>
            <family val="3"/>
            <charset val="128"/>
          </rPr>
          <t>ﾌﾟﾙﾀﾞｳﾝﾒﾆｭｰ「▼」より選択して下さい</t>
        </r>
      </text>
    </comment>
    <comment ref="F44" authorId="0" shapeId="0">
      <text>
        <r>
          <rPr>
            <b/>
            <sz val="8"/>
            <rFont val="ＭＳ Ｐゴシック"/>
            <family val="3"/>
            <charset val="128"/>
          </rPr>
          <t>ﾌﾟﾙﾀﾞｳﾝﾒﾆｭｰ「▼」より選択して下さい</t>
        </r>
      </text>
    </comment>
    <comment ref="F45" authorId="0" shapeId="0">
      <text>
        <r>
          <rPr>
            <b/>
            <sz val="8"/>
            <rFont val="ＭＳ Ｐゴシック"/>
            <family val="3"/>
            <charset val="128"/>
          </rPr>
          <t>ﾌﾟﾙﾀﾞｳﾝﾒﾆｭｰ「▼」より選択して下さい</t>
        </r>
      </text>
    </comment>
    <comment ref="F46" authorId="0" shapeId="0">
      <text>
        <r>
          <rPr>
            <b/>
            <sz val="8"/>
            <rFont val="ＭＳ Ｐゴシック"/>
            <family val="3"/>
            <charset val="128"/>
          </rPr>
          <t xml:space="preserve">商売に有効な資格など取得していれば記入して下さい。
</t>
        </r>
      </text>
    </comment>
    <comment ref="B49" authorId="0" shapeId="0">
      <text>
        <r>
          <rPr>
            <b/>
            <sz val="8"/>
            <rFont val="ＭＳ Ｐゴシック"/>
            <family val="3"/>
            <charset val="128"/>
          </rPr>
          <t>参考例（飲食店）
・外国産生ビールや大衆居酒屋では飲めない珍しいワインなどを取り揃え、他店の差別化を図る。
・一皿300円～の小皿料理や全て手作りの料理600円～など、リーズナブルな価格の料理を提供する。</t>
        </r>
      </text>
    </comment>
    <comment ref="B51" authorId="0" shapeId="0">
      <text>
        <r>
          <rPr>
            <b/>
            <sz val="8"/>
            <rFont val="ＭＳ Ｐゴシック"/>
            <family val="3"/>
            <charset val="128"/>
          </rPr>
          <t>参考例（飲食店）
・（類似製品等）近隣店舗にあるワインバーなどの本格ワイン専門店
・（強み）高級食材や直輸入食材を使わず、低価格・優良な食材や県産品で代用し、リーズナブルな価格で料理を提供できる。
・（弱み）大衆居酒屋のように、ビールの極端な安売りや飲み放題プランの実地は難しい。</t>
        </r>
      </text>
    </comment>
    <comment ref="B53" authorId="0" shapeId="0">
      <text>
        <r>
          <rPr>
            <b/>
            <sz val="8"/>
            <rFont val="ＭＳ Ｐゴシック"/>
            <family val="3"/>
            <charset val="128"/>
          </rPr>
          <t>参考例（飲食店）
・（販売価格）別紙メニュー表参照
・（顧客ターゲット）　店舗近隣の住人や会社員・公務員、近隣学校の学生</t>
        </r>
      </text>
    </comment>
    <comment ref="B55" authorId="0" shapeId="0">
      <text>
        <r>
          <rPr>
            <b/>
            <sz val="8"/>
            <rFont val="ＭＳ Ｐゴシック"/>
            <family val="3"/>
            <charset val="128"/>
          </rPr>
          <t>参考例（飲食店）
・（販売方法）
　仕入れた食材を仕込み、オーダーが入ってから短時間調理し、提供する。
・（PR方法）
　店頭にメニューやリーフレットを陳列し、店舗の内容をアピールする。
　閉店前や休日を利用し、チラシを配布する。
　ブログや無料で出来るSNSなどでアピールする。</t>
        </r>
      </text>
    </comment>
    <comment ref="O59" authorId="0" shapeId="0">
      <text>
        <r>
          <rPr>
            <b/>
            <sz val="8"/>
            <rFont val="ＭＳ Ｐゴシック"/>
            <family val="3"/>
            <charset val="128"/>
          </rPr>
          <t>参考例
　・500千円（月商１ヶ月分）
　・500千円／月×3ヶ月＝1,500千円</t>
        </r>
      </text>
    </comment>
    <comment ref="O61" authorId="0" shapeId="0">
      <text>
        <r>
          <rPr>
            <b/>
            <sz val="8"/>
            <rFont val="ＭＳ Ｐゴシック"/>
            <family val="3"/>
            <charset val="128"/>
          </rPr>
          <t>参考例
　・280千円／月×3ヶ月＝840千円
　　従業員1名、アルバイト1名</t>
        </r>
      </text>
    </comment>
    <comment ref="O63" authorId="0" shapeId="0">
      <text>
        <r>
          <rPr>
            <b/>
            <sz val="8"/>
            <rFont val="ＭＳ Ｐゴシック"/>
            <family val="3"/>
            <charset val="128"/>
          </rPr>
          <t>参考例
　・家賃（100千円／月×3ヶ月）
　・光熱費・通信費（40千円／月×3ヶ月）
　・備品・名刺など　500千円</t>
        </r>
      </text>
    </comment>
    <comment ref="B70" authorId="0" shapeId="0">
      <text>
        <r>
          <rPr>
            <b/>
            <sz val="8"/>
            <rFont val="ＭＳ Ｐゴシック"/>
            <family val="3"/>
            <charset val="128"/>
          </rPr>
          <t>（記載例）飲食店
　　内　容　　　　　取得方法　　
　店舗建物　　 　　　賃貸</t>
        </r>
      </text>
    </comment>
    <comment ref="M70" authorId="0" shapeId="0">
      <text>
        <r>
          <rPr>
            <b/>
            <sz val="8"/>
            <rFont val="ＭＳ Ｐゴシック"/>
            <family val="3"/>
            <charset val="128"/>
          </rPr>
          <t>ﾌﾟﾙﾀﾞｳﾝﾒﾆｭｰ「▼」より選択して下さい</t>
        </r>
      </text>
    </comment>
    <comment ref="M71" authorId="0" shapeId="0">
      <text>
        <r>
          <rPr>
            <b/>
            <sz val="8"/>
            <rFont val="ＭＳ Ｐゴシック"/>
            <family val="3"/>
            <charset val="128"/>
          </rPr>
          <t>ﾌﾟﾙﾀﾞｳﾝﾒﾆｭｰ「▼」より選択して下さい</t>
        </r>
      </text>
    </comment>
    <comment ref="M72" authorId="0" shapeId="0">
      <text>
        <r>
          <rPr>
            <b/>
            <sz val="8"/>
            <rFont val="ＭＳ Ｐゴシック"/>
            <family val="3"/>
            <charset val="128"/>
          </rPr>
          <t>ﾌﾟﾙﾀﾞｳﾝﾒﾆｭｰ「▼」より選択して下さい</t>
        </r>
      </text>
    </comment>
    <comment ref="B76" authorId="0" shapeId="0">
      <text>
        <r>
          <rPr>
            <b/>
            <sz val="8"/>
            <rFont val="ＭＳ Ｐゴシック"/>
            <family val="3"/>
            <charset val="128"/>
          </rPr>
          <t>（記載例）飲食店
　　内　容　　　　　　　発注先
内装工事一式　　　○○設備
厨房設備一式　　　○○（株）
　　　　　　　　　　　　（有）○○</t>
        </r>
      </text>
    </comment>
    <comment ref="Q76" authorId="0" shapeId="0">
      <text>
        <r>
          <rPr>
            <b/>
            <sz val="8"/>
            <rFont val="ＭＳ Ｐゴシック"/>
            <family val="3"/>
            <charset val="128"/>
          </rPr>
          <t>金額を証する書類として、設備や工事代金の見積書や店舗借用のための賃貸借契約書のコピーを添付して下さい。</t>
        </r>
      </text>
    </comment>
    <comment ref="V76" authorId="0" shapeId="0">
      <text>
        <r>
          <rPr>
            <b/>
            <sz val="8"/>
            <rFont val="ＭＳ Ｐゴシック"/>
            <family val="3"/>
            <charset val="128"/>
          </rPr>
          <t>（記載例）
・支払済み
・平成○年○月○日　　など</t>
        </r>
        <r>
          <rPr>
            <sz val="8"/>
            <rFont val="ＭＳ Ｐゴシック"/>
            <family val="3"/>
            <charset val="128"/>
          </rPr>
          <t xml:space="preserve">
</t>
        </r>
      </text>
    </comment>
    <comment ref="F88" authorId="0" shapeId="0">
      <text>
        <r>
          <rPr>
            <b/>
            <sz val="8"/>
            <rFont val="ＭＳ Ｐゴシック"/>
            <family val="3"/>
            <charset val="128"/>
          </rPr>
          <t>（記載例）
○○銀行　○○支店</t>
        </r>
      </text>
    </comment>
    <comment ref="N88" authorId="0" shapeId="0">
      <text>
        <r>
          <rPr>
            <b/>
            <sz val="8"/>
            <rFont val="ＭＳ Ｐゴシック"/>
            <family val="3"/>
            <charset val="128"/>
          </rPr>
          <t>ﾌﾟﾙﾀﾞｳﾝﾒﾆｭｰ「▼」より選択して下さい</t>
        </r>
      </text>
    </comment>
    <comment ref="N89" authorId="0" shapeId="0">
      <text>
        <r>
          <rPr>
            <b/>
            <sz val="8"/>
            <rFont val="ＭＳ Ｐゴシック"/>
            <family val="3"/>
            <charset val="128"/>
          </rPr>
          <t>ﾌﾟﾙﾀﾞｳﾝﾒﾆｭｰ「▼」より選択して下さい</t>
        </r>
      </text>
    </comment>
    <comment ref="N90" authorId="0" shapeId="0">
      <text>
        <r>
          <rPr>
            <b/>
            <sz val="8"/>
            <rFont val="ＭＳ Ｐゴシック"/>
            <family val="3"/>
            <charset val="128"/>
          </rPr>
          <t>ﾌﾟﾙﾀﾞｳﾝﾒﾆｭｰ「▼」より選択して下さい</t>
        </r>
      </text>
    </comment>
    <comment ref="F92" authorId="0" shapeId="0">
      <text>
        <r>
          <rPr>
            <b/>
            <sz val="8"/>
            <rFont val="ＭＳ Ｐゴシック"/>
            <family val="3"/>
            <charset val="128"/>
          </rPr>
          <t>（記載例）
支払済領収書等　</t>
        </r>
      </text>
    </comment>
    <comment ref="Q95" authorId="0" shapeId="0">
      <text>
        <r>
          <rPr>
            <b/>
            <sz val="8"/>
            <rFont val="ＭＳ Ｐゴシック"/>
            <family val="3"/>
            <charset val="128"/>
          </rPr>
          <t>創業者支援資金は、「総所要額」に対して融資対象毎に一定額（0％～50％）の自己資金が必要です。詳しくはリーフレットの「融資対象」欄でご確認下さい。</t>
        </r>
      </text>
    </comment>
    <comment ref="C98" authorId="0" shapeId="0">
      <text>
        <r>
          <rPr>
            <b/>
            <sz val="8"/>
            <rFont val="ＭＳ Ｐゴシック"/>
            <family val="3"/>
            <charset val="128"/>
          </rPr>
          <t>（記載例）
○○銀行
沖縄公庫　　など</t>
        </r>
      </text>
    </comment>
    <comment ref="A105" authorId="0" shapeId="0">
      <text>
        <r>
          <rPr>
            <b/>
            <sz val="8"/>
            <rFont val="ＭＳ Ｐゴシック"/>
            <family val="3"/>
            <charset val="128"/>
          </rPr>
          <t>自己資金の算定方法
ア．普通預金、定期預金等の残高が証明できるもの（※郵便貯金を含む）
イ．敷金及び入居保証金（家賃・礼金・家賃保証は自己資金×）
ウ．申込前に導入した当該事業用設備（不動産を除く）
エ．その他客観的に評価が可能な資産（不動産を除く）
※相続、近親者からの贈与等客観的証明書類により、自己資金の形成過程が証明できないときは、創業事業計画の妥当性を勘案し、妥当であると認められる限り、自己資金に含める。
※会社設立予定の場合、資本金及び出資金も自己資金に含める。
　（※詳しくは創業者支援資金取扱要領や県融資制度手引きQ&amp;A等も参照してください。）</t>
        </r>
      </text>
    </comment>
    <comment ref="G106" authorId="0" shapeId="0">
      <text>
        <r>
          <rPr>
            <b/>
            <sz val="8"/>
            <rFont val="ＭＳ Ｐゴシック"/>
            <family val="3"/>
            <charset val="128"/>
          </rPr>
          <t>（記載例）
○○銀行　××支店
添付書類：通帳写し、残高証明　等</t>
        </r>
      </text>
    </comment>
    <comment ref="G108" authorId="0" shapeId="0">
      <text>
        <r>
          <rPr>
            <b/>
            <sz val="8"/>
            <rFont val="ＭＳ Ｐゴシック"/>
            <family val="3"/>
            <charset val="128"/>
          </rPr>
          <t>（記載例）
　店舗物件入居保証金
添付書類：入居保証金領収書　等</t>
        </r>
      </text>
    </comment>
    <comment ref="G109" authorId="0" shapeId="0">
      <text>
        <r>
          <rPr>
            <b/>
            <sz val="8"/>
            <rFont val="ＭＳ Ｐゴシック"/>
            <family val="3"/>
            <charset val="128"/>
          </rPr>
          <t>（記載例）
　○○工事
添付書類：設備充当領収書　等</t>
        </r>
      </text>
    </comment>
    <comment ref="A114" authorId="0" shapeId="0">
      <text>
        <r>
          <rPr>
            <b/>
            <sz val="8"/>
            <rFont val="ＭＳ Ｐゴシック"/>
            <family val="3"/>
            <charset val="128"/>
          </rPr>
          <t>借入金等
ア．住宅ローン、設備資金等長期返済を前提としたものは、年間返済予定額の２年分
イ．敷金及び入居保証金
※ここにいう長期返済とは、残存返済期間が２年以上のものをいう。
※申込人が申込前に開業準備金として借入したものも含む。
　（※詳しくは創業者支援資金取扱要領や県融資制度手引きQ&amp;A等も参照してください。）</t>
        </r>
      </text>
    </comment>
    <comment ref="G115" authorId="0" shapeId="0">
      <text>
        <r>
          <rPr>
            <b/>
            <sz val="8"/>
            <rFont val="ＭＳ Ｐゴシック"/>
            <family val="3"/>
            <charset val="128"/>
          </rPr>
          <t>（記載例）
住宅ローン　等</t>
        </r>
      </text>
    </comment>
    <comment ref="B138" authorId="0" shapeId="0">
      <text>
        <r>
          <rPr>
            <b/>
            <sz val="8"/>
            <rFont val="ＭＳ Ｐゴシック"/>
            <family val="3"/>
            <charset val="128"/>
          </rPr>
          <t>別紙返済シュミレーションを活用して下さい</t>
        </r>
      </text>
    </comment>
    <comment ref="A145" authorId="0" shapeId="0">
      <text>
        <r>
          <rPr>
            <b/>
            <sz val="8"/>
            <rFont val="ＭＳ Ｐゴシック"/>
            <family val="3"/>
            <charset val="128"/>
          </rPr>
          <t>個人事業者のみ記入します</t>
        </r>
      </text>
    </comment>
    <comment ref="A147" authorId="0" shapeId="0">
      <text>
        <r>
          <rPr>
            <b/>
            <sz val="8"/>
            <rFont val="ＭＳ Ｐゴシック"/>
            <family val="3"/>
            <charset val="128"/>
          </rPr>
          <t>別紙返済シュミレーションを活用して下さい</t>
        </r>
      </text>
    </comment>
    <comment ref="D152" authorId="0" shapeId="0">
      <text>
        <r>
          <rPr>
            <b/>
            <sz val="8"/>
            <rFont val="ＭＳ Ｐゴシック"/>
            <family val="3"/>
            <charset val="128"/>
          </rPr>
          <t>（参考例）飲食店
初年度平均月商1,350千円と予想
平日　客単価2,300円
2,300×35席×0.4回転×18日＝579,600
金土　客単価2,750円
2,750×35席×1.0回転×8日＝770,000</t>
        </r>
      </text>
    </comment>
    <comment ref="K152" authorId="0" shapeId="0">
      <text>
        <r>
          <rPr>
            <b/>
            <sz val="8"/>
            <rFont val="ＭＳ Ｐゴシック"/>
            <family val="3"/>
            <charset val="128"/>
          </rPr>
          <t>（参考例）　２年目
初年度に比べ10％の増加を予想。
平均月商1,485千円を見込む。</t>
        </r>
      </text>
    </comment>
    <comment ref="D155" authorId="0" shapeId="0">
      <text>
        <r>
          <rPr>
            <b/>
            <sz val="8"/>
            <rFont val="ＭＳ Ｐゴシック"/>
            <family val="3"/>
            <charset val="128"/>
          </rPr>
          <t>（参考例）飲食店
・月商の37％が売上原価
　売上原価率＝仕入原価率35％＋商品廃棄ロス率2％</t>
        </r>
      </text>
    </comment>
    <comment ref="D158" authorId="0" shapeId="0">
      <text>
        <r>
          <rPr>
            <b/>
            <sz val="8"/>
            <rFont val="ＭＳ Ｐゴシック"/>
            <family val="3"/>
            <charset val="128"/>
          </rPr>
          <t>（参考例）
人件費：150千円×1名
アルバイト　130千円×1名
150＋130千円＝280千円
家賃：　　　100千円/月
光熱費：　　 20千円/月
通信費：　　 20千円/月
交通費： 　　40千円/月
広告費： 　　30千円/月
消耗品費：　20千円/月
その他：福利厚生費　5千円/月
　　　　　　（人件費400千円×13％）</t>
        </r>
      </text>
    </comment>
    <comment ref="K158" authorId="0" shapeId="0">
      <text>
        <r>
          <rPr>
            <b/>
            <sz val="8"/>
            <rFont val="ＭＳ Ｐゴシック"/>
            <family val="3"/>
            <charset val="128"/>
          </rPr>
          <t>（参考例）　２年目
売上増加に伴い光熱費と通信費とも初年度費10千円ずつ増加すると予想
光熱費：　10千円/月
通信費：　10千円/月</t>
        </r>
      </text>
    </comment>
    <comment ref="D163" authorId="0" shapeId="0">
      <text>
        <r>
          <rPr>
            <b/>
            <sz val="8"/>
            <rFont val="ＭＳ Ｐゴシック"/>
            <family val="3"/>
            <charset val="128"/>
          </rPr>
          <t>返済金額もしくは「別紙返済シュミレーションより」の文言を記入して下さい</t>
        </r>
      </text>
    </comment>
    <comment ref="G167" authorId="0" shapeId="0">
      <text>
        <r>
          <rPr>
            <b/>
            <sz val="8"/>
            <rFont val="ＭＳ Ｐゴシック"/>
            <family val="3"/>
            <charset val="128"/>
          </rPr>
          <t>（記載例）
・運転設備資金
・1店舗目開業資金</t>
        </r>
      </text>
    </comment>
    <comment ref="A175" authorId="0" shapeId="0">
      <text>
        <r>
          <rPr>
            <b/>
            <sz val="8"/>
            <rFont val="ＭＳ Ｐゴシック"/>
            <family val="3"/>
            <charset val="128"/>
          </rPr>
          <t xml:space="preserve">（参考例）飲食店
主な仕入先　　仕入・外注内容　　　全体に占める割合　
○○フーズ　　　　　　食材　　　　　　 50％
○○酒店　　　　　　　酒類　　　　　　 30％
そのほか　　　　　　○○など　　　　　30％
</t>
        </r>
      </text>
    </comment>
    <comment ref="S175" authorId="0" shapeId="0">
      <text>
        <r>
          <rPr>
            <b/>
            <sz val="8"/>
            <rFont val="ＭＳ Ｐゴシック"/>
            <family val="3"/>
            <charset val="128"/>
          </rPr>
          <t>売上原価×全体に占める割合</t>
        </r>
      </text>
    </comment>
    <comment ref="V175" authorId="0" shapeId="0">
      <text>
        <r>
          <rPr>
            <b/>
            <sz val="8"/>
            <rFont val="ＭＳ Ｐゴシック"/>
            <family val="3"/>
            <charset val="128"/>
          </rPr>
          <t>（記載例）
・現金
・買掛金
・月○○千円（利用料）
・毎月末日締
　翌月25日支払　など</t>
        </r>
      </text>
    </comment>
    <comment ref="A180" authorId="0" shapeId="0">
      <text>
        <r>
          <rPr>
            <b/>
            <sz val="8"/>
            <rFont val="ＭＳ Ｐゴシック"/>
            <family val="3"/>
            <charset val="128"/>
          </rPr>
          <t>（参考例）飲食店
主な販売先　　　　　　　　　販売・受注内容　　　　　　　　　全体に占める割合　
一般顧客　　　　店舗に来店されたお客様に飲食を提供　　　　100％</t>
        </r>
      </text>
    </comment>
    <comment ref="S180" authorId="0" shapeId="0">
      <text>
        <r>
          <rPr>
            <b/>
            <sz val="8"/>
            <rFont val="ＭＳ Ｐゴシック"/>
            <family val="3"/>
            <charset val="128"/>
          </rPr>
          <t>売上高×全体に占める割合</t>
        </r>
      </text>
    </comment>
    <comment ref="V180" authorId="0" shapeId="0">
      <text>
        <r>
          <rPr>
            <b/>
            <sz val="8"/>
            <rFont val="ＭＳ Ｐゴシック"/>
            <family val="3"/>
            <charset val="128"/>
          </rPr>
          <t>（記載例）
・現金
・売掛金
・手形
・クレジット　など</t>
        </r>
      </text>
    </comment>
    <comment ref="C186" authorId="0" shapeId="0">
      <text>
        <r>
          <rPr>
            <b/>
            <sz val="8"/>
            <rFont val="ＭＳ Ｐゴシック"/>
            <family val="3"/>
            <charset val="128"/>
          </rPr>
          <t>自由記載項目です。記載枠が足りない場合の補足説明や別途説明事項等についてご記入して下さい。特段無い場合は空白、別紙資料での説明は別紙参照等と記載して下さい。
（参考例）（飲食店）</t>
        </r>
        <r>
          <rPr>
            <sz val="8"/>
            <rFont val="ＭＳ Ｐゴシック"/>
            <family val="3"/>
            <charset val="128"/>
          </rPr>
          <t xml:space="preserve">
□</t>
        </r>
        <r>
          <rPr>
            <b/>
            <sz val="8"/>
            <rFont val="ＭＳ Ｐゴシック"/>
            <family val="3"/>
            <charset val="128"/>
          </rPr>
          <t>開業経緯の補足説明について
　　○○○○○○○○○○○○○○○○○○○○○○○○
　　○○○○○○○○○○○○○○○○○○○○○○○○
□今後の事業リスク（弱み）について、それに対する対応策について
①消費者の嗜好の変化が激しいこと。
　対策：顧客管理表を作成し、リピーター分析や売上状況をチェックする。
　また、定期的にアンケートを実施し、顧客満足を認識し、不満点を改善する。
②同業他社との競争が激しいこと。
　対策：参入障壁が低く、同業者間の競争が激しいが、常に優先的に選んでもらえるお店を目指して差別化を図っていく。
□業務分掌　等
　　氏　名　　　　職　名　　　　　　　　　　分掌事務
　琉球　民子　　代表者　　　業務の統括及び経理に関すること
　　　　　　　　　　　　　　　　　 主なメニューの料理
　琉球　民美　　副店長　　　商品仕入、販売に関すること
　　　　　　　　　　　　　　　　　　調理及び配膳の補助
　未定　　　　　　ホール　　　配膳と接客
□従業員の資格・経歴
　（参考例①）
　琉球　民子　　飲食店勤務暦10年以上
　　　　　　　　　　防火管理責任者・食品衛生管理責任者
　琉球　民美　　飲食店勤務経験有り
　（参考例②）
　食品衛生責任者　1名</t>
        </r>
      </text>
    </comment>
  </commentList>
</comments>
</file>

<file path=xl/sharedStrings.xml><?xml version="1.0" encoding="utf-8"?>
<sst xmlns="http://schemas.openxmlformats.org/spreadsheetml/2006/main" count="824" uniqueCount="380">
  <si>
    <t>ふりがな</t>
    <phoneticPr fontId="3"/>
  </si>
  <si>
    <t>円</t>
  </si>
  <si>
    <t>借入残高</t>
  </si>
  <si>
    <t>金利</t>
  </si>
  <si>
    <t>償還元金</t>
    <rPh sb="0" eb="2">
      <t>ショウカン</t>
    </rPh>
    <rPh sb="2" eb="4">
      <t>ガンキン</t>
    </rPh>
    <phoneticPr fontId="3"/>
  </si>
  <si>
    <t>償還利息</t>
    <rPh sb="0" eb="2">
      <t>ショウカン</t>
    </rPh>
    <rPh sb="2" eb="4">
      <t>リソク</t>
    </rPh>
    <phoneticPr fontId="3"/>
  </si>
  <si>
    <t>元利金償還額</t>
    <rPh sb="0" eb="3">
      <t>ガンリキン</t>
    </rPh>
    <rPh sb="3" eb="6">
      <t>ショウカンガク</t>
    </rPh>
    <phoneticPr fontId="3"/>
  </si>
  <si>
    <t>1年目</t>
    <rPh sb="1" eb="3">
      <t>ネンメ</t>
    </rPh>
    <phoneticPr fontId="3"/>
  </si>
  <si>
    <t>2年目</t>
    <rPh sb="1" eb="3">
      <t>ネンメ</t>
    </rPh>
    <phoneticPr fontId="3"/>
  </si>
  <si>
    <t>3年目</t>
    <rPh sb="1" eb="3">
      <t>ネンメ</t>
    </rPh>
    <phoneticPr fontId="3"/>
  </si>
  <si>
    <t>4年目</t>
    <rPh sb="1" eb="3">
      <t>ネンメ</t>
    </rPh>
    <phoneticPr fontId="3"/>
  </si>
  <si>
    <t>5年目</t>
    <rPh sb="1" eb="3">
      <t>ネンメ</t>
    </rPh>
    <phoneticPr fontId="3"/>
  </si>
  <si>
    <t>6年目</t>
    <rPh sb="1" eb="3">
      <t>ネンメ</t>
    </rPh>
    <phoneticPr fontId="3"/>
  </si>
  <si>
    <t>7年目</t>
    <rPh sb="1" eb="3">
      <t>ネンメ</t>
    </rPh>
    <phoneticPr fontId="3"/>
  </si>
  <si>
    <t>借入期間７年元金据置１年の場合</t>
    <rPh sb="0" eb="2">
      <t>カリイレ</t>
    </rPh>
    <rPh sb="5" eb="6">
      <t>ネン</t>
    </rPh>
    <rPh sb="6" eb="8">
      <t>ガンキン</t>
    </rPh>
    <rPh sb="8" eb="9">
      <t>ス</t>
    </rPh>
    <rPh sb="9" eb="10">
      <t>オ</t>
    </rPh>
    <rPh sb="11" eb="12">
      <t>ネン</t>
    </rPh>
    <rPh sb="13" eb="15">
      <t>バアイ</t>
    </rPh>
    <phoneticPr fontId="3"/>
  </si>
  <si>
    <t>借入期間：</t>
    <rPh sb="0" eb="2">
      <t>カリイレ</t>
    </rPh>
    <rPh sb="2" eb="4">
      <t>キカン</t>
    </rPh>
    <phoneticPr fontId="3"/>
  </si>
  <si>
    <t>カ月</t>
    <rPh sb="1" eb="2">
      <t>ゲツ</t>
    </rPh>
    <phoneticPr fontId="3"/>
  </si>
  <si>
    <t>元金据置：</t>
    <rPh sb="0" eb="2">
      <t>ガンキン</t>
    </rPh>
    <rPh sb="2" eb="4">
      <t>スエオキ</t>
    </rPh>
    <phoneticPr fontId="3"/>
  </si>
  <si>
    <t>年＝</t>
    <phoneticPr fontId="3"/>
  </si>
  <si>
    <t>年＝</t>
    <phoneticPr fontId="3"/>
  </si>
  <si>
    <t>元金償還期間：</t>
    <rPh sb="0" eb="2">
      <t>ガンキン</t>
    </rPh>
    <rPh sb="2" eb="4">
      <t>ショウカン</t>
    </rPh>
    <rPh sb="4" eb="6">
      <t>キカン</t>
    </rPh>
    <phoneticPr fontId="3"/>
  </si>
  <si>
    <t>＜条件＞</t>
    <phoneticPr fontId="3"/>
  </si>
  <si>
    <t>：</t>
    <phoneticPr fontId="3"/>
  </si>
  <si>
    <t>借入金額</t>
    <phoneticPr fontId="3"/>
  </si>
  <si>
    <t>据置後元金</t>
    <rPh sb="0" eb="2">
      <t>スエオキ</t>
    </rPh>
    <rPh sb="2" eb="3">
      <t>ゴ</t>
    </rPh>
    <rPh sb="3" eb="5">
      <t>ガンキン</t>
    </rPh>
    <phoneticPr fontId="3"/>
  </si>
  <si>
    <t>融資利率</t>
    <rPh sb="0" eb="2">
      <t>ユウシ</t>
    </rPh>
    <rPh sb="2" eb="4">
      <t>リリツ</t>
    </rPh>
    <phoneticPr fontId="3"/>
  </si>
  <si>
    <t>＜条件＞</t>
    <phoneticPr fontId="3"/>
  </si>
  <si>
    <t>借入金額</t>
    <phoneticPr fontId="3"/>
  </si>
  <si>
    <t>：</t>
    <phoneticPr fontId="3"/>
  </si>
  <si>
    <t>年＝</t>
    <phoneticPr fontId="3"/>
  </si>
  <si>
    <t>：</t>
    <phoneticPr fontId="3"/>
  </si>
  <si>
    <t>年＝</t>
    <phoneticPr fontId="3"/>
  </si>
  <si>
    <t>年＝</t>
    <phoneticPr fontId="3"/>
  </si>
  <si>
    <t>連絡先電話</t>
    <rPh sb="0" eb="3">
      <t>レンラクサキ</t>
    </rPh>
    <rPh sb="3" eb="5">
      <t>デンワ</t>
    </rPh>
    <phoneticPr fontId="3"/>
  </si>
  <si>
    <t>備考</t>
    <rPh sb="0" eb="2">
      <t>ビコウ</t>
    </rPh>
    <phoneticPr fontId="3"/>
  </si>
  <si>
    <t>１年目　年間返済額計</t>
    <rPh sb="1" eb="3">
      <t>ネンメ</t>
    </rPh>
    <rPh sb="4" eb="6">
      <t>ネンカン</t>
    </rPh>
    <rPh sb="6" eb="9">
      <t>ヘンサイガク</t>
    </rPh>
    <rPh sb="9" eb="10">
      <t>ケイ</t>
    </rPh>
    <phoneticPr fontId="3"/>
  </si>
  <si>
    <t>借入期間７年元金据置１年、元金均等払いの場合</t>
    <rPh sb="0" eb="2">
      <t>カリイレ</t>
    </rPh>
    <rPh sb="5" eb="6">
      <t>ネン</t>
    </rPh>
    <rPh sb="6" eb="8">
      <t>ガンキン</t>
    </rPh>
    <rPh sb="8" eb="9">
      <t>ス</t>
    </rPh>
    <rPh sb="9" eb="10">
      <t>オ</t>
    </rPh>
    <rPh sb="11" eb="12">
      <t>ネン</t>
    </rPh>
    <rPh sb="13" eb="15">
      <t>ガンキン</t>
    </rPh>
    <rPh sb="15" eb="17">
      <t>キントウ</t>
    </rPh>
    <rPh sb="17" eb="18">
      <t>バラ</t>
    </rPh>
    <rPh sb="20" eb="22">
      <t>バアイ</t>
    </rPh>
    <phoneticPr fontId="3"/>
  </si>
  <si>
    <t>※左記以外の条件には対応しておりません。</t>
    <rPh sb="1" eb="3">
      <t>サキ</t>
    </rPh>
    <rPh sb="3" eb="5">
      <t>イガイ</t>
    </rPh>
    <rPh sb="6" eb="8">
      <t>ジョウケン</t>
    </rPh>
    <rPh sb="10" eb="12">
      <t>タイオウ</t>
    </rPh>
    <phoneticPr fontId="3"/>
  </si>
  <si>
    <t>※</t>
    <phoneticPr fontId="3"/>
  </si>
  <si>
    <t>返済額はあくまでも目安です。端数調整、支払日が祝日等の理由により返済額は若干変動します。</t>
    <rPh sb="0" eb="3">
      <t>ヘンサイガク</t>
    </rPh>
    <rPh sb="9" eb="11">
      <t>メヤス</t>
    </rPh>
    <rPh sb="14" eb="16">
      <t>ハスウ</t>
    </rPh>
    <rPh sb="16" eb="18">
      <t>チョウセイ</t>
    </rPh>
    <rPh sb="19" eb="22">
      <t>シハライビ</t>
    </rPh>
    <rPh sb="23" eb="25">
      <t>シュクジツ</t>
    </rPh>
    <rPh sb="25" eb="26">
      <t>トウ</t>
    </rPh>
    <rPh sb="27" eb="29">
      <t>リユウ</t>
    </rPh>
    <rPh sb="32" eb="35">
      <t>ヘンサイガク</t>
    </rPh>
    <rPh sb="36" eb="38">
      <t>ジャッカン</t>
    </rPh>
    <rPh sb="38" eb="40">
      <t>ヘンドウ</t>
    </rPh>
    <phoneticPr fontId="3"/>
  </si>
  <si>
    <t>１</t>
    <phoneticPr fontId="3"/>
  </si>
  <si>
    <t>２</t>
    <phoneticPr fontId="3"/>
  </si>
  <si>
    <t>保証料率が</t>
    <rPh sb="0" eb="2">
      <t>ホショウ</t>
    </rPh>
    <rPh sb="2" eb="4">
      <t>リョウリツ</t>
    </rPh>
    <phoneticPr fontId="3"/>
  </si>
  <si>
    <t>保証料</t>
    <rPh sb="0" eb="3">
      <t>ホショウリョウ</t>
    </rPh>
    <phoneticPr fontId="3"/>
  </si>
  <si>
    <t>●</t>
    <phoneticPr fontId="3"/>
  </si>
  <si>
    <t>融資利率や保証料率は年度毎もしくは年度の途中において変更される場合があります。また、保証料算出条件が変更される場合もありますのであらかじめご了承ください。</t>
    <rPh sb="0" eb="2">
      <t>ユウシ</t>
    </rPh>
    <rPh sb="2" eb="4">
      <t>リリツ</t>
    </rPh>
    <rPh sb="5" eb="7">
      <t>ホショウ</t>
    </rPh>
    <rPh sb="7" eb="9">
      <t>リョウリツ</t>
    </rPh>
    <rPh sb="10" eb="12">
      <t>ネンド</t>
    </rPh>
    <rPh sb="12" eb="13">
      <t>ゴト</t>
    </rPh>
    <rPh sb="17" eb="19">
      <t>ネンド</t>
    </rPh>
    <rPh sb="20" eb="22">
      <t>トチュウ</t>
    </rPh>
    <rPh sb="26" eb="28">
      <t>ヘンコウ</t>
    </rPh>
    <rPh sb="31" eb="33">
      <t>バアイ</t>
    </rPh>
    <rPh sb="42" eb="45">
      <t>ホショウリョウ</t>
    </rPh>
    <rPh sb="45" eb="47">
      <t>サンシュツ</t>
    </rPh>
    <rPh sb="47" eb="49">
      <t>ジョウケン</t>
    </rPh>
    <rPh sb="50" eb="52">
      <t>ヘンコウ</t>
    </rPh>
    <rPh sb="55" eb="57">
      <t>バアイ</t>
    </rPh>
    <rPh sb="70" eb="72">
      <t>リョウショウ</t>
    </rPh>
    <phoneticPr fontId="3"/>
  </si>
  <si>
    <t>で上記返済条件の場合、以下の保証料を沖縄県信用保証協会に別途支払う必要があります。</t>
    <rPh sb="1" eb="3">
      <t>ジョウキ</t>
    </rPh>
    <rPh sb="3" eb="5">
      <t>ヘンサイ</t>
    </rPh>
    <rPh sb="5" eb="7">
      <t>ジョウケン</t>
    </rPh>
    <rPh sb="8" eb="10">
      <t>バアイ</t>
    </rPh>
    <rPh sb="11" eb="13">
      <t>イカ</t>
    </rPh>
    <rPh sb="14" eb="17">
      <t>ホショウリョウ</t>
    </rPh>
    <rPh sb="18" eb="27">
      <t>キョウカイ</t>
    </rPh>
    <rPh sb="28" eb="30">
      <t>ベット</t>
    </rPh>
    <rPh sb="30" eb="32">
      <t>シハラ</t>
    </rPh>
    <rPh sb="33" eb="35">
      <t>ヒツヨウ</t>
    </rPh>
    <phoneticPr fontId="3"/>
  </si>
  <si>
    <t>２年目　年間返済額計</t>
    <rPh sb="1" eb="3">
      <t>ネンメ</t>
    </rPh>
    <rPh sb="4" eb="6">
      <t>ネンカン</t>
    </rPh>
    <rPh sb="6" eb="9">
      <t>ヘンサイガク</t>
    </rPh>
    <rPh sb="9" eb="10">
      <t>ケイ</t>
    </rPh>
    <phoneticPr fontId="3"/>
  </si>
  <si>
    <t>３年目　年間返済額計</t>
    <rPh sb="1" eb="3">
      <t>ネンメ</t>
    </rPh>
    <rPh sb="4" eb="6">
      <t>ネンカン</t>
    </rPh>
    <rPh sb="6" eb="9">
      <t>ヘンサイガク</t>
    </rPh>
    <rPh sb="9" eb="10">
      <t>ケイ</t>
    </rPh>
    <phoneticPr fontId="3"/>
  </si>
  <si>
    <t>４年目　年間返済額計</t>
    <rPh sb="1" eb="3">
      <t>ネンメ</t>
    </rPh>
    <rPh sb="4" eb="6">
      <t>ネンカン</t>
    </rPh>
    <rPh sb="6" eb="9">
      <t>ヘンサイガク</t>
    </rPh>
    <rPh sb="9" eb="10">
      <t>ケイ</t>
    </rPh>
    <phoneticPr fontId="3"/>
  </si>
  <si>
    <t>５年目　年間返済額計</t>
    <rPh sb="1" eb="3">
      <t>ネンメ</t>
    </rPh>
    <rPh sb="4" eb="6">
      <t>ネンカン</t>
    </rPh>
    <rPh sb="6" eb="9">
      <t>ヘンサイガク</t>
    </rPh>
    <rPh sb="9" eb="10">
      <t>ケイ</t>
    </rPh>
    <phoneticPr fontId="3"/>
  </si>
  <si>
    <t>６年目　年間返済額計</t>
    <rPh sb="1" eb="3">
      <t>ネンメ</t>
    </rPh>
    <rPh sb="4" eb="6">
      <t>ネンカン</t>
    </rPh>
    <rPh sb="6" eb="9">
      <t>ヘンサイガク</t>
    </rPh>
    <rPh sb="9" eb="10">
      <t>ケイ</t>
    </rPh>
    <phoneticPr fontId="3"/>
  </si>
  <si>
    <t>７年目　年間返済額計</t>
    <rPh sb="1" eb="3">
      <t>ネンメ</t>
    </rPh>
    <rPh sb="4" eb="6">
      <t>ネンカン</t>
    </rPh>
    <rPh sb="6" eb="9">
      <t>ヘンサイガク</t>
    </rPh>
    <rPh sb="9" eb="10">
      <t>ケイ</t>
    </rPh>
    <phoneticPr fontId="3"/>
  </si>
  <si>
    <t>返済回数</t>
    <rPh sb="0" eb="2">
      <t>ヘンサイ</t>
    </rPh>
    <rPh sb="2" eb="4">
      <t>カイスウ</t>
    </rPh>
    <phoneticPr fontId="3"/>
  </si>
  <si>
    <t>年数</t>
    <rPh sb="0" eb="2">
      <t>ネンスウ</t>
    </rPh>
    <phoneticPr fontId="3"/>
  </si>
  <si>
    <t>円</t>
    <rPh sb="0" eb="1">
      <t>エン</t>
    </rPh>
    <phoneticPr fontId="3"/>
  </si>
  <si>
    <t>（１）商品・サービスの説明</t>
    <rPh sb="3" eb="5">
      <t>ショウヒン</t>
    </rPh>
    <rPh sb="11" eb="13">
      <t>セツメイ</t>
    </rPh>
    <phoneticPr fontId="3"/>
  </si>
  <si>
    <t>販売・受注内容</t>
    <rPh sb="0" eb="2">
      <t>ハンバイ</t>
    </rPh>
    <rPh sb="3" eb="5">
      <t>ジュチュウ</t>
    </rPh>
    <rPh sb="5" eb="7">
      <t>ナイヨウ</t>
    </rPh>
    <phoneticPr fontId="3"/>
  </si>
  <si>
    <t>氏　　名</t>
    <rPh sb="0" eb="1">
      <t>シ</t>
    </rPh>
    <rPh sb="3" eb="4">
      <t>メイ</t>
    </rPh>
    <phoneticPr fontId="3"/>
  </si>
  <si>
    <t>印</t>
    <rPh sb="0" eb="1">
      <t>イン</t>
    </rPh>
    <phoneticPr fontId="3"/>
  </si>
  <si>
    <t>10月</t>
    <phoneticPr fontId="3"/>
  </si>
  <si>
    <t>⑤経費計</t>
    <rPh sb="1" eb="3">
      <t>ケイヒ</t>
    </rPh>
    <rPh sb="3" eb="4">
      <t>ケイ</t>
    </rPh>
    <phoneticPr fontId="3"/>
  </si>
  <si>
    <t>科目</t>
    <rPh sb="0" eb="2">
      <t>カモク</t>
    </rPh>
    <phoneticPr fontId="3"/>
  </si>
  <si>
    <t>　常用従業員数</t>
    <rPh sb="1" eb="3">
      <t>ジョウヨウ</t>
    </rPh>
    <rPh sb="3" eb="5">
      <t>ジュウギョウ</t>
    </rPh>
    <rPh sb="5" eb="6">
      <t>イン</t>
    </rPh>
    <rPh sb="6" eb="7">
      <t>スウ</t>
    </rPh>
    <phoneticPr fontId="3"/>
  </si>
  <si>
    <t>ｺその他</t>
    <rPh sb="3" eb="4">
      <t>タ</t>
    </rPh>
    <phoneticPr fontId="3"/>
  </si>
  <si>
    <t>⑦営業外収支</t>
    <rPh sb="1" eb="4">
      <t>エイギョウガイ</t>
    </rPh>
    <rPh sb="4" eb="6">
      <t>シュウシ</t>
    </rPh>
    <phoneticPr fontId="3"/>
  </si>
  <si>
    <r>
      <t xml:space="preserve">⑨租税公課
</t>
    </r>
    <r>
      <rPr>
        <sz val="6"/>
        <rFont val="ＭＳ 明朝"/>
        <family val="1"/>
        <charset val="128"/>
      </rPr>
      <t>（所得税・法人税等）</t>
    </r>
    <rPh sb="1" eb="3">
      <t>ソゼイ</t>
    </rPh>
    <rPh sb="3" eb="5">
      <t>コウカ</t>
    </rPh>
    <rPh sb="7" eb="10">
      <t>ショトクゼイ</t>
    </rPh>
    <rPh sb="11" eb="13">
      <t>ホウジン</t>
    </rPh>
    <rPh sb="13" eb="14">
      <t>ゼイ</t>
    </rPh>
    <rPh sb="14" eb="15">
      <t>トウ</t>
    </rPh>
    <phoneticPr fontId="3"/>
  </si>
  <si>
    <r>
      <t xml:space="preserve">⑪償還財源
</t>
    </r>
    <r>
      <rPr>
        <sz val="6"/>
        <rFont val="ＭＳ 明朝"/>
        <family val="1"/>
        <charset val="128"/>
      </rPr>
      <t>(ク＋⑧－⑨－⑩)</t>
    </r>
    <rPh sb="1" eb="3">
      <t>ショウカン</t>
    </rPh>
    <rPh sb="3" eb="5">
      <t>ザイゲン</t>
    </rPh>
    <phoneticPr fontId="3"/>
  </si>
  <si>
    <t>⑩代表者
　生活費等</t>
    <rPh sb="1" eb="4">
      <t>ダイヒョウシャ</t>
    </rPh>
    <rPh sb="6" eb="9">
      <t>セイカツヒ</t>
    </rPh>
    <rPh sb="9" eb="10">
      <t>トウ</t>
    </rPh>
    <phoneticPr fontId="3"/>
  </si>
  <si>
    <t>⑫返済元金</t>
    <rPh sb="1" eb="3">
      <t>ヘンサイ</t>
    </rPh>
    <rPh sb="3" eb="5">
      <t>ガンキン</t>
    </rPh>
    <phoneticPr fontId="3"/>
  </si>
  <si>
    <t>ｱ人件費</t>
    <rPh sb="1" eb="4">
      <t>ジンケンヒ</t>
    </rPh>
    <phoneticPr fontId="3"/>
  </si>
  <si>
    <t>ｲ家賃</t>
    <rPh sb="1" eb="3">
      <t>ヤチン</t>
    </rPh>
    <phoneticPr fontId="3"/>
  </si>
  <si>
    <t>ｳ光熱費</t>
    <rPh sb="1" eb="4">
      <t>コウネツヒ</t>
    </rPh>
    <phoneticPr fontId="3"/>
  </si>
  <si>
    <t>ｴ通信費</t>
    <rPh sb="1" eb="4">
      <t>ツウシンヒ</t>
    </rPh>
    <phoneticPr fontId="3"/>
  </si>
  <si>
    <t>ｵ交通費</t>
    <rPh sb="1" eb="4">
      <t>コウツウヒ</t>
    </rPh>
    <phoneticPr fontId="3"/>
  </si>
  <si>
    <t>ｶ広告費</t>
    <rPh sb="1" eb="4">
      <t>コウコクヒ</t>
    </rPh>
    <phoneticPr fontId="3"/>
  </si>
  <si>
    <t>ｷ消耗品費</t>
    <rPh sb="1" eb="4">
      <t>ショウモウヒン</t>
    </rPh>
    <rPh sb="4" eb="5">
      <t>ヒ</t>
    </rPh>
    <phoneticPr fontId="3"/>
  </si>
  <si>
    <t>ｹ支払利息</t>
    <rPh sb="1" eb="3">
      <t>シハライ</t>
    </rPh>
    <rPh sb="3" eb="5">
      <t>リソク</t>
    </rPh>
    <phoneticPr fontId="3"/>
  </si>
  <si>
    <t>ｸ減価償却費</t>
    <rPh sb="1" eb="3">
      <t>ゲンカ</t>
    </rPh>
    <rPh sb="3" eb="5">
      <t>ショウキャク</t>
    </rPh>
    <rPh sb="5" eb="6">
      <t>ヒ</t>
    </rPh>
    <phoneticPr fontId="3"/>
  </si>
  <si>
    <t>常勤役員数(個人事業主）</t>
    <rPh sb="0" eb="2">
      <t>ジョウキン</t>
    </rPh>
    <rPh sb="2" eb="4">
      <t>ヤクイン</t>
    </rPh>
    <rPh sb="4" eb="5">
      <t>スウ</t>
    </rPh>
    <rPh sb="6" eb="8">
      <t>コジン</t>
    </rPh>
    <rPh sb="8" eb="10">
      <t>ジギョウ</t>
    </rPh>
    <rPh sb="10" eb="11">
      <t>ヌシ</t>
    </rPh>
    <phoneticPr fontId="3"/>
  </si>
  <si>
    <t>【斡旋添付様式－創業者】</t>
    <rPh sb="1" eb="3">
      <t>アッセン</t>
    </rPh>
    <rPh sb="3" eb="5">
      <t>テンプ</t>
    </rPh>
    <rPh sb="5" eb="7">
      <t>ヨウシキ</t>
    </rPh>
    <rPh sb="8" eb="11">
      <t>ソウギョウシャ</t>
    </rPh>
    <phoneticPr fontId="3"/>
  </si>
  <si>
    <t>創業者支援資金創業計画書</t>
    <rPh sb="0" eb="3">
      <t>ソウギョウシャ</t>
    </rPh>
    <rPh sb="3" eb="5">
      <t>シエン</t>
    </rPh>
    <rPh sb="5" eb="7">
      <t>シキン</t>
    </rPh>
    <rPh sb="7" eb="9">
      <t>ソウギョウ</t>
    </rPh>
    <rPh sb="9" eb="12">
      <t>ケイカクショ</t>
    </rPh>
    <phoneticPr fontId="3"/>
  </si>
  <si>
    <t>平成</t>
    <rPh sb="0" eb="2">
      <t>ヘイセイ</t>
    </rPh>
    <phoneticPr fontId="3"/>
  </si>
  <si>
    <t>年</t>
    <rPh sb="0" eb="1">
      <t>ネン</t>
    </rPh>
    <phoneticPr fontId="3"/>
  </si>
  <si>
    <t>月</t>
    <rPh sb="0" eb="1">
      <t>ガツ</t>
    </rPh>
    <phoneticPr fontId="3"/>
  </si>
  <si>
    <t>日</t>
    <rPh sb="0" eb="1">
      <t>ニチ</t>
    </rPh>
    <phoneticPr fontId="3"/>
  </si>
  <si>
    <t>人</t>
    <rPh sb="0" eb="1">
      <t>ニン</t>
    </rPh>
    <phoneticPr fontId="3"/>
  </si>
  <si>
    <t>有</t>
    <rPh sb="0" eb="1">
      <t>ア</t>
    </rPh>
    <phoneticPr fontId="3"/>
  </si>
  <si>
    <t>無</t>
    <rPh sb="0" eb="1">
      <t>ナ</t>
    </rPh>
    <phoneticPr fontId="3"/>
  </si>
  <si>
    <t>商品・原材料の仕入れを行っている。</t>
    <rPh sb="0" eb="2">
      <t>ショウヒン</t>
    </rPh>
    <rPh sb="3" eb="6">
      <t>ゲンザイリョウ</t>
    </rPh>
    <rPh sb="7" eb="9">
      <t>シイ</t>
    </rPh>
    <rPh sb="11" eb="12">
      <t>オコナ</t>
    </rPh>
    <phoneticPr fontId="3"/>
  </si>
  <si>
    <t>事業に必要な許認可を受けている。</t>
    <rPh sb="0" eb="2">
      <t>ジギョウ</t>
    </rPh>
    <rPh sb="3" eb="5">
      <t>ヒツヨウ</t>
    </rPh>
    <rPh sb="6" eb="9">
      <t>キョニンカ</t>
    </rPh>
    <rPh sb="10" eb="11">
      <t>ウ</t>
    </rPh>
    <phoneticPr fontId="3"/>
  </si>
  <si>
    <t>名　　称</t>
    <rPh sb="0" eb="1">
      <t>ナ</t>
    </rPh>
    <rPh sb="3" eb="4">
      <t>ショウ</t>
    </rPh>
    <phoneticPr fontId="3"/>
  </si>
  <si>
    <t>収支計画</t>
    <rPh sb="0" eb="2">
      <t>シュウシ</t>
    </rPh>
    <rPh sb="2" eb="4">
      <t>ケイカク</t>
    </rPh>
    <phoneticPr fontId="3"/>
  </si>
  <si>
    <t>初年度</t>
    <rPh sb="0" eb="3">
      <t>ショネンド</t>
    </rPh>
    <phoneticPr fontId="3"/>
  </si>
  <si>
    <t>２年目</t>
    <rPh sb="1" eb="3">
      <t>ネンメ</t>
    </rPh>
    <phoneticPr fontId="3"/>
  </si>
  <si>
    <t>３年目</t>
    <rPh sb="1" eb="3">
      <t>ネンメ</t>
    </rPh>
    <phoneticPr fontId="3"/>
  </si>
  <si>
    <t>①売上高</t>
    <rPh sb="1" eb="4">
      <t>ウリアゲダカ</t>
    </rPh>
    <phoneticPr fontId="3"/>
  </si>
  <si>
    <t>②売上原価</t>
    <rPh sb="1" eb="3">
      <t>ウリアゲ</t>
    </rPh>
    <rPh sb="3" eb="5">
      <t>ゲンカ</t>
    </rPh>
    <phoneticPr fontId="3"/>
  </si>
  <si>
    <t>経　　費</t>
    <rPh sb="0" eb="1">
      <t>キョウ</t>
    </rPh>
    <rPh sb="3" eb="4">
      <t>ヒ</t>
    </rPh>
    <phoneticPr fontId="3"/>
  </si>
  <si>
    <t>支払元金</t>
    <rPh sb="0" eb="2">
      <t>シハライ</t>
    </rPh>
    <rPh sb="2" eb="4">
      <t>ガンキン</t>
    </rPh>
    <phoneticPr fontId="3"/>
  </si>
  <si>
    <t>支払利息</t>
    <rPh sb="0" eb="2">
      <t>シハライ</t>
    </rPh>
    <rPh sb="2" eb="4">
      <t>リソク</t>
    </rPh>
    <phoneticPr fontId="3"/>
  </si>
  <si>
    <t>販売・受注予定額</t>
    <rPh sb="0" eb="2">
      <t>ハンバイ</t>
    </rPh>
    <rPh sb="3" eb="5">
      <t>ジュチュウ</t>
    </rPh>
    <rPh sb="5" eb="8">
      <t>ヨテイガク</t>
    </rPh>
    <phoneticPr fontId="3"/>
  </si>
  <si>
    <t>合　　計</t>
    <rPh sb="0" eb="1">
      <t>ゴウ</t>
    </rPh>
    <rPh sb="3" eb="4">
      <t>ケイ</t>
    </rPh>
    <phoneticPr fontId="3"/>
  </si>
  <si>
    <t>事業概要</t>
    <rPh sb="0" eb="2">
      <t>ジギョウ</t>
    </rPh>
    <rPh sb="2" eb="4">
      <t>ガイヨウ</t>
    </rPh>
    <phoneticPr fontId="3"/>
  </si>
  <si>
    <t>主な仕入先・外注先</t>
    <rPh sb="0" eb="1">
      <t>オモ</t>
    </rPh>
    <rPh sb="2" eb="4">
      <t>シイレ</t>
    </rPh>
    <rPh sb="4" eb="5">
      <t>サキ</t>
    </rPh>
    <rPh sb="6" eb="8">
      <t>ガイチュウ</t>
    </rPh>
    <rPh sb="8" eb="9">
      <t>サキ</t>
    </rPh>
    <phoneticPr fontId="3"/>
  </si>
  <si>
    <t>仕入・外注予定額</t>
    <rPh sb="0" eb="2">
      <t>シイレ</t>
    </rPh>
    <rPh sb="3" eb="5">
      <t>ガイチュウ</t>
    </rPh>
    <rPh sb="5" eb="8">
      <t>ヨテイガク</t>
    </rPh>
    <phoneticPr fontId="3"/>
  </si>
  <si>
    <t>電　　話</t>
    <rPh sb="0" eb="1">
      <t>デン</t>
    </rPh>
    <rPh sb="3" eb="4">
      <t>ハナシ</t>
    </rPh>
    <phoneticPr fontId="3"/>
  </si>
  <si>
    <t>月</t>
    <rPh sb="0" eb="1">
      <t>ゲツ</t>
    </rPh>
    <phoneticPr fontId="3"/>
  </si>
  <si>
    <t>日</t>
    <rPh sb="0" eb="1">
      <t>ヒ</t>
    </rPh>
    <phoneticPr fontId="3"/>
  </si>
  <si>
    <t>生年月日</t>
    <rPh sb="0" eb="2">
      <t>セイネン</t>
    </rPh>
    <rPh sb="2" eb="4">
      <t>ガッピ</t>
    </rPh>
    <phoneticPr fontId="3"/>
  </si>
  <si>
    <t>代表者略歴</t>
    <rPh sb="0" eb="3">
      <t>ダイヒョウシャ</t>
    </rPh>
    <rPh sb="3" eb="5">
      <t>リャクレキ</t>
    </rPh>
    <phoneticPr fontId="3"/>
  </si>
  <si>
    <t>開業の動機
目的</t>
    <rPh sb="0" eb="2">
      <t>カイギョウ</t>
    </rPh>
    <rPh sb="3" eb="5">
      <t>ドウキ</t>
    </rPh>
    <rPh sb="6" eb="8">
      <t>モクテキ</t>
    </rPh>
    <phoneticPr fontId="3"/>
  </si>
  <si>
    <t>設備機械器具等発注済み。</t>
    <rPh sb="0" eb="2">
      <t>セツビ</t>
    </rPh>
    <rPh sb="2" eb="4">
      <t>キカイ</t>
    </rPh>
    <rPh sb="4" eb="6">
      <t>キグ</t>
    </rPh>
    <rPh sb="6" eb="7">
      <t>トウ</t>
    </rPh>
    <rPh sb="7" eb="9">
      <t>ハッチュウ</t>
    </rPh>
    <rPh sb="9" eb="10">
      <t>ズ</t>
    </rPh>
    <phoneticPr fontId="3"/>
  </si>
  <si>
    <t>土地・店舗を買収するための頭金等支払い済み。</t>
    <rPh sb="0" eb="2">
      <t>トチ</t>
    </rPh>
    <rPh sb="3" eb="5">
      <t>テンポ</t>
    </rPh>
    <rPh sb="6" eb="8">
      <t>バイシュウ</t>
    </rPh>
    <rPh sb="13" eb="15">
      <t>アタマキン</t>
    </rPh>
    <rPh sb="15" eb="16">
      <t>トウ</t>
    </rPh>
    <rPh sb="16" eb="18">
      <t>シハライ</t>
    </rPh>
    <rPh sb="19" eb="20">
      <t>ズ</t>
    </rPh>
    <phoneticPr fontId="3"/>
  </si>
  <si>
    <t>土地・店舗を買収するための権利金・敷金等支払い済み。</t>
    <rPh sb="0" eb="2">
      <t>トチ</t>
    </rPh>
    <rPh sb="3" eb="5">
      <t>テンポ</t>
    </rPh>
    <rPh sb="6" eb="8">
      <t>バイシュウ</t>
    </rPh>
    <rPh sb="13" eb="16">
      <t>ケンリキン</t>
    </rPh>
    <rPh sb="17" eb="19">
      <t>シキキン</t>
    </rPh>
    <rPh sb="19" eb="20">
      <t>トウ</t>
    </rPh>
    <rPh sb="20" eb="22">
      <t>シハライ</t>
    </rPh>
    <rPh sb="23" eb="24">
      <t>ズ</t>
    </rPh>
    <phoneticPr fontId="3"/>
  </si>
  <si>
    <t>創業準備状況
該当事項に○</t>
    <rPh sb="0" eb="2">
      <t>ソウギョウ</t>
    </rPh>
    <rPh sb="2" eb="4">
      <t>ジュンビ</t>
    </rPh>
    <rPh sb="4" eb="6">
      <t>ジョウキョウ</t>
    </rPh>
    <rPh sb="8" eb="10">
      <t>ガイトウ</t>
    </rPh>
    <rPh sb="10" eb="12">
      <t>ジコウ</t>
    </rPh>
    <phoneticPr fontId="3"/>
  </si>
  <si>
    <t>単位：千円</t>
    <rPh sb="0" eb="2">
      <t>タンイ</t>
    </rPh>
    <rPh sb="3" eb="5">
      <t>センエン</t>
    </rPh>
    <phoneticPr fontId="3"/>
  </si>
  <si>
    <t>自己資金</t>
    <rPh sb="0" eb="2">
      <t>ジコ</t>
    </rPh>
    <rPh sb="2" eb="4">
      <t>シキン</t>
    </rPh>
    <phoneticPr fontId="3"/>
  </si>
  <si>
    <t>資金使途</t>
    <rPh sb="0" eb="2">
      <t>シキン</t>
    </rPh>
    <rPh sb="2" eb="4">
      <t>シト</t>
    </rPh>
    <phoneticPr fontId="3"/>
  </si>
  <si>
    <t>１月</t>
    <rPh sb="1" eb="2">
      <t>ガツ</t>
    </rPh>
    <phoneticPr fontId="3"/>
  </si>
  <si>
    <t>２月</t>
  </si>
  <si>
    <t>３月</t>
  </si>
  <si>
    <t>４月</t>
  </si>
  <si>
    <t>５月</t>
  </si>
  <si>
    <t>６月</t>
  </si>
  <si>
    <t>７月</t>
  </si>
  <si>
    <t>８月</t>
  </si>
  <si>
    <t>９月</t>
  </si>
  <si>
    <t>11月</t>
  </si>
  <si>
    <t>12月</t>
  </si>
  <si>
    <t>合計</t>
    <rPh sb="0" eb="2">
      <t>ゴウケイ</t>
    </rPh>
    <phoneticPr fontId="3"/>
  </si>
  <si>
    <t>算出根拠</t>
    <rPh sb="0" eb="2">
      <t>サンシュツ</t>
    </rPh>
    <rPh sb="2" eb="4">
      <t>コンキョ</t>
    </rPh>
    <phoneticPr fontId="3"/>
  </si>
  <si>
    <t>３年目</t>
    <rPh sb="1" eb="2">
      <t>ネン</t>
    </rPh>
    <rPh sb="2" eb="3">
      <t>メ</t>
    </rPh>
    <phoneticPr fontId="3"/>
  </si>
  <si>
    <t>売上高</t>
    <rPh sb="0" eb="2">
      <t>ウリアゲ</t>
    </rPh>
    <rPh sb="2" eb="3">
      <t>ダカ</t>
    </rPh>
    <phoneticPr fontId="3"/>
  </si>
  <si>
    <t>売上原価</t>
    <rPh sb="0" eb="2">
      <t>ウリアゲ</t>
    </rPh>
    <rPh sb="2" eb="4">
      <t>ゲンカ</t>
    </rPh>
    <phoneticPr fontId="3"/>
  </si>
  <si>
    <t>経費</t>
    <rPh sb="0" eb="2">
      <t>ケイヒ</t>
    </rPh>
    <phoneticPr fontId="3"/>
  </si>
  <si>
    <t>返済額</t>
    <rPh sb="0" eb="3">
      <t>ヘンサイガク</t>
    </rPh>
    <phoneticPr fontId="3"/>
  </si>
  <si>
    <t>仕入先・販売先</t>
    <rPh sb="0" eb="3">
      <t>シイレサキ</t>
    </rPh>
    <rPh sb="4" eb="7">
      <t>ハンバイサキ</t>
    </rPh>
    <phoneticPr fontId="3"/>
  </si>
  <si>
    <t>－</t>
    <phoneticPr fontId="3"/>
  </si>
  <si>
    <t>・</t>
    <phoneticPr fontId="3"/>
  </si>
  <si>
    <t>仕入・外注内容</t>
    <rPh sb="0" eb="2">
      <t>シイレ</t>
    </rPh>
    <rPh sb="3" eb="5">
      <t>ガイチュウ</t>
    </rPh>
    <rPh sb="5" eb="7">
      <t>ナイヨウ</t>
    </rPh>
    <phoneticPr fontId="3"/>
  </si>
  <si>
    <t>主な販売先・受注先、想定対象顧客等</t>
    <rPh sb="0" eb="1">
      <t>オモ</t>
    </rPh>
    <rPh sb="2" eb="5">
      <t>ハンバイサキ</t>
    </rPh>
    <rPh sb="6" eb="8">
      <t>ジュチュウ</t>
    </rPh>
    <rPh sb="8" eb="9">
      <t>サキ</t>
    </rPh>
    <rPh sb="10" eb="12">
      <t>ソウテイ</t>
    </rPh>
    <rPh sb="12" eb="14">
      <t>タイショウ</t>
    </rPh>
    <rPh sb="14" eb="16">
      <t>コキャク</t>
    </rPh>
    <rPh sb="16" eb="17">
      <t>トウ</t>
    </rPh>
    <phoneticPr fontId="3"/>
  </si>
  <si>
    <t>その他</t>
    <rPh sb="2" eb="3">
      <t>タ</t>
    </rPh>
    <phoneticPr fontId="3"/>
  </si>
  <si>
    <t>ア</t>
    <phoneticPr fontId="3"/>
  </si>
  <si>
    <t>イ</t>
    <phoneticPr fontId="3"/>
  </si>
  <si>
    <t>ウ</t>
    <phoneticPr fontId="3"/>
  </si>
  <si>
    <t>エ</t>
    <phoneticPr fontId="3"/>
  </si>
  <si>
    <t>オ</t>
    <phoneticPr fontId="3"/>
  </si>
  <si>
    <t>カ</t>
    <phoneticPr fontId="3"/>
  </si>
  <si>
    <t>キ</t>
    <phoneticPr fontId="3"/>
  </si>
  <si>
    <t>[申込人］</t>
    <rPh sb="1" eb="3">
      <t>モウシコミ</t>
    </rPh>
    <rPh sb="3" eb="4">
      <t>ニン</t>
    </rPh>
    <phoneticPr fontId="3"/>
  </si>
  <si>
    <t>住所</t>
    <rPh sb="0" eb="2">
      <t>ジュウショ</t>
    </rPh>
    <phoneticPr fontId="3"/>
  </si>
  <si>
    <t>会社名</t>
    <rPh sb="0" eb="3">
      <t>カイシャメイ</t>
    </rPh>
    <phoneticPr fontId="3"/>
  </si>
  <si>
    <t>氏名または
代表者名</t>
    <rPh sb="0" eb="2">
      <t>シメイ</t>
    </rPh>
    <rPh sb="6" eb="9">
      <t>ダイヒョウシャ</t>
    </rPh>
    <rPh sb="9" eb="10">
      <t>メイ</t>
    </rPh>
    <phoneticPr fontId="3"/>
  </si>
  <si>
    <t>１．</t>
    <phoneticPr fontId="3"/>
  </si>
  <si>
    <t>開業形態</t>
    <rPh sb="0" eb="2">
      <t>カイギョウ</t>
    </rPh>
    <rPh sb="2" eb="4">
      <t>ケイタイ</t>
    </rPh>
    <phoneticPr fontId="3"/>
  </si>
  <si>
    <t>商　号（個人）
会社名（会社）</t>
    <rPh sb="0" eb="1">
      <t>ショウ</t>
    </rPh>
    <rPh sb="2" eb="3">
      <t>ゴウ</t>
    </rPh>
    <rPh sb="4" eb="6">
      <t>コジン</t>
    </rPh>
    <rPh sb="8" eb="11">
      <t>カイシャメイ</t>
    </rPh>
    <rPh sb="12" eb="14">
      <t>カイシャ</t>
    </rPh>
    <phoneticPr fontId="3"/>
  </si>
  <si>
    <t>開設（予定）住所</t>
    <rPh sb="0" eb="2">
      <t>カイセツ</t>
    </rPh>
    <rPh sb="3" eb="5">
      <t>ヨテイ</t>
    </rPh>
    <rPh sb="6" eb="8">
      <t>ジュウショ</t>
    </rPh>
    <phoneticPr fontId="3"/>
  </si>
  <si>
    <t>開業(予定)年月日
設立(予定)年月日</t>
    <rPh sb="0" eb="2">
      <t>カイギョウ</t>
    </rPh>
    <rPh sb="3" eb="5">
      <t>ヨテイ</t>
    </rPh>
    <rPh sb="6" eb="9">
      <t>ネンガッピ</t>
    </rPh>
    <rPh sb="10" eb="12">
      <t>セツリツ</t>
    </rPh>
    <rPh sb="13" eb="15">
      <t>ヨテイ</t>
    </rPh>
    <rPh sb="16" eb="19">
      <t>ネンガッピ</t>
    </rPh>
    <phoneticPr fontId="3"/>
  </si>
  <si>
    <t>開業届出(個人)
設立登記(法人)</t>
    <rPh sb="0" eb="2">
      <t>カイギョウ</t>
    </rPh>
    <rPh sb="2" eb="4">
      <t>トドケデ</t>
    </rPh>
    <rPh sb="5" eb="7">
      <t>コジン</t>
    </rPh>
    <rPh sb="9" eb="11">
      <t>セツリツ</t>
    </rPh>
    <rPh sb="11" eb="13">
      <t>トウキ</t>
    </rPh>
    <rPh sb="14" eb="16">
      <t>ホウジン</t>
    </rPh>
    <phoneticPr fontId="3"/>
  </si>
  <si>
    <t>資本金</t>
    <rPh sb="0" eb="3">
      <t>シホンキン</t>
    </rPh>
    <phoneticPr fontId="3"/>
  </si>
  <si>
    <t>出資者
出資額</t>
    <rPh sb="0" eb="3">
      <t>シュッシシャ</t>
    </rPh>
    <rPh sb="4" eb="6">
      <t>シュッシ</t>
    </rPh>
    <rPh sb="6" eb="7">
      <t>ガク</t>
    </rPh>
    <phoneticPr fontId="3"/>
  </si>
  <si>
    <t>４．</t>
    <phoneticPr fontId="3"/>
  </si>
  <si>
    <t>運転資金計画</t>
    <rPh sb="0" eb="2">
      <t>ウンテン</t>
    </rPh>
    <rPh sb="2" eb="4">
      <t>シキン</t>
    </rPh>
    <rPh sb="4" eb="6">
      <t>ケイカク</t>
    </rPh>
    <phoneticPr fontId="3"/>
  </si>
  <si>
    <t>金　　額</t>
    <rPh sb="0" eb="1">
      <t>キン</t>
    </rPh>
    <rPh sb="3" eb="4">
      <t>ガク</t>
    </rPh>
    <phoneticPr fontId="3"/>
  </si>
  <si>
    <t>積　算　内　訳</t>
    <rPh sb="0" eb="1">
      <t>セキ</t>
    </rPh>
    <rPh sb="2" eb="3">
      <t>ザン</t>
    </rPh>
    <rPh sb="4" eb="5">
      <t>ナイ</t>
    </rPh>
    <rPh sb="6" eb="7">
      <t>ヤク</t>
    </rPh>
    <phoneticPr fontId="3"/>
  </si>
  <si>
    <t>商品・材料等の仕入資金</t>
    <rPh sb="0" eb="2">
      <t>ショウヒン</t>
    </rPh>
    <rPh sb="3" eb="5">
      <t>ザイリョウ</t>
    </rPh>
    <rPh sb="5" eb="6">
      <t>トウ</t>
    </rPh>
    <rPh sb="7" eb="9">
      <t>シイレ</t>
    </rPh>
    <rPh sb="9" eb="11">
      <t>シキン</t>
    </rPh>
    <phoneticPr fontId="3"/>
  </si>
  <si>
    <t>人件費等</t>
    <rPh sb="0" eb="4">
      <t>ジンケンヒトウ</t>
    </rPh>
    <phoneticPr fontId="3"/>
  </si>
  <si>
    <t>その他の資金</t>
    <rPh sb="2" eb="3">
      <t>タ</t>
    </rPh>
    <rPh sb="4" eb="6">
      <t>シキン</t>
    </rPh>
    <phoneticPr fontId="3"/>
  </si>
  <si>
    <t>計</t>
    <rPh sb="0" eb="1">
      <t>ケイ</t>
    </rPh>
    <phoneticPr fontId="3"/>
  </si>
  <si>
    <t>千円</t>
    <rPh sb="0" eb="2">
      <t>センエン</t>
    </rPh>
    <phoneticPr fontId="3"/>
  </si>
  <si>
    <t>Ａ</t>
    <phoneticPr fontId="3"/>
  </si>
  <si>
    <t>区分</t>
    <rPh sb="0" eb="2">
      <t>クブン</t>
    </rPh>
    <phoneticPr fontId="3"/>
  </si>
  <si>
    <t>取得に要する資金</t>
    <rPh sb="0" eb="2">
      <t>シュトク</t>
    </rPh>
    <rPh sb="3" eb="4">
      <t>ヨウ</t>
    </rPh>
    <rPh sb="6" eb="8">
      <t>シキン</t>
    </rPh>
    <phoneticPr fontId="3"/>
  </si>
  <si>
    <t>取得
方法</t>
    <rPh sb="0" eb="2">
      <t>シュトク</t>
    </rPh>
    <rPh sb="3" eb="5">
      <t>ホウホウ</t>
    </rPh>
    <phoneticPr fontId="3"/>
  </si>
  <si>
    <t>取得（完成）
年月日</t>
    <rPh sb="0" eb="2">
      <t>シュトク</t>
    </rPh>
    <rPh sb="3" eb="5">
      <t>カンセイ</t>
    </rPh>
    <rPh sb="7" eb="10">
      <t>ネンガッピ</t>
    </rPh>
    <phoneticPr fontId="3"/>
  </si>
  <si>
    <t>５．</t>
    <phoneticPr fontId="3"/>
  </si>
  <si>
    <t>設備計画</t>
    <rPh sb="0" eb="2">
      <t>セツビ</t>
    </rPh>
    <rPh sb="2" eb="4">
      <t>ケイカク</t>
    </rPh>
    <phoneticPr fontId="3"/>
  </si>
  <si>
    <t>事業用不動産</t>
    <rPh sb="0" eb="2">
      <t>ジギョウ</t>
    </rPh>
    <rPh sb="2" eb="3">
      <t>ヨウ</t>
    </rPh>
    <rPh sb="3" eb="5">
      <t>フドウ</t>
    </rPh>
    <rPh sb="5" eb="6">
      <t>サン</t>
    </rPh>
    <phoneticPr fontId="3"/>
  </si>
  <si>
    <t>設置（完成）
年月日</t>
    <rPh sb="0" eb="2">
      <t>セッチ</t>
    </rPh>
    <rPh sb="3" eb="5">
      <t>カンセイ</t>
    </rPh>
    <rPh sb="7" eb="10">
      <t>ネンガッピ</t>
    </rPh>
    <phoneticPr fontId="3"/>
  </si>
  <si>
    <t>機械器具・什器備品等</t>
    <rPh sb="0" eb="2">
      <t>キカイ</t>
    </rPh>
    <rPh sb="2" eb="4">
      <t>キグ</t>
    </rPh>
    <rPh sb="5" eb="7">
      <t>ジュウキ</t>
    </rPh>
    <rPh sb="7" eb="9">
      <t>ビヒン</t>
    </rPh>
    <rPh sb="9" eb="10">
      <t>トウ</t>
    </rPh>
    <phoneticPr fontId="3"/>
  </si>
  <si>
    <t>６．</t>
    <phoneticPr fontId="3"/>
  </si>
  <si>
    <t>今回の資金計画による必要資金合計</t>
    <rPh sb="0" eb="2">
      <t>コンカイ</t>
    </rPh>
    <rPh sb="3" eb="5">
      <t>シキン</t>
    </rPh>
    <rPh sb="5" eb="7">
      <t>ケイカク</t>
    </rPh>
    <rPh sb="10" eb="12">
      <t>ヒツヨウ</t>
    </rPh>
    <rPh sb="12" eb="14">
      <t>シキン</t>
    </rPh>
    <rPh sb="14" eb="16">
      <t>ゴウケイ</t>
    </rPh>
    <phoneticPr fontId="3"/>
  </si>
  <si>
    <t>借入残高</t>
    <rPh sb="0" eb="2">
      <t>カリイレ</t>
    </rPh>
    <rPh sb="2" eb="4">
      <t>ザンダカ</t>
    </rPh>
    <phoneticPr fontId="3"/>
  </si>
  <si>
    <t>残存
返済期間</t>
    <rPh sb="0" eb="2">
      <t>ザンゾン</t>
    </rPh>
    <rPh sb="3" eb="5">
      <t>ヘンサイ</t>
    </rPh>
    <rPh sb="5" eb="7">
      <t>キカン</t>
    </rPh>
    <phoneticPr fontId="3"/>
  </si>
  <si>
    <t>残　　存
返済期間</t>
    <rPh sb="0" eb="1">
      <t>ザン</t>
    </rPh>
    <rPh sb="3" eb="4">
      <t>ゾン</t>
    </rPh>
    <rPh sb="5" eb="7">
      <t>ヘンサイ</t>
    </rPh>
    <rPh sb="7" eb="9">
      <t>キカン</t>
    </rPh>
    <phoneticPr fontId="3"/>
  </si>
  <si>
    <t>年間
返済額</t>
    <rPh sb="0" eb="2">
      <t>ネンカン</t>
    </rPh>
    <rPh sb="3" eb="5">
      <t>ヘンサイ</t>
    </rPh>
    <rPh sb="5" eb="6">
      <t>ガク</t>
    </rPh>
    <phoneticPr fontId="3"/>
  </si>
  <si>
    <t>年　間
返済額</t>
    <rPh sb="0" eb="1">
      <t>トシ</t>
    </rPh>
    <rPh sb="2" eb="3">
      <t>カン</t>
    </rPh>
    <rPh sb="4" eb="6">
      <t>ヘンサイ</t>
    </rPh>
    <rPh sb="6" eb="7">
      <t>ガク</t>
    </rPh>
    <phoneticPr fontId="3"/>
  </si>
  <si>
    <t>ヶ月</t>
    <rPh sb="1" eb="2">
      <t>ゲツ</t>
    </rPh>
    <phoneticPr fontId="3"/>
  </si>
  <si>
    <t>自己資金算定額</t>
    <rPh sb="0" eb="2">
      <t>ジコ</t>
    </rPh>
    <rPh sb="2" eb="4">
      <t>シキン</t>
    </rPh>
    <rPh sb="4" eb="6">
      <t>サンテイ</t>
    </rPh>
    <rPh sb="6" eb="7">
      <t>ガク</t>
    </rPh>
    <phoneticPr fontId="3"/>
  </si>
  <si>
    <t>普通預金</t>
    <rPh sb="0" eb="2">
      <t>フツウ</t>
    </rPh>
    <rPh sb="2" eb="4">
      <t>ヨキン</t>
    </rPh>
    <phoneticPr fontId="3"/>
  </si>
  <si>
    <t>定期性預金</t>
    <rPh sb="0" eb="3">
      <t>テイキセイ</t>
    </rPh>
    <rPh sb="3" eb="5">
      <t>ヨキン</t>
    </rPh>
    <phoneticPr fontId="3"/>
  </si>
  <si>
    <t>入居保証金等</t>
    <rPh sb="0" eb="2">
      <t>ニュウキョ</t>
    </rPh>
    <rPh sb="2" eb="5">
      <t>ホショウキン</t>
    </rPh>
    <rPh sb="5" eb="6">
      <t>トウ</t>
    </rPh>
    <phoneticPr fontId="3"/>
  </si>
  <si>
    <t>設備充当等</t>
    <rPh sb="0" eb="2">
      <t>セツビ</t>
    </rPh>
    <rPh sb="2" eb="4">
      <t>ジュウトウ</t>
    </rPh>
    <rPh sb="4" eb="5">
      <t>トウ</t>
    </rPh>
    <phoneticPr fontId="3"/>
  </si>
  <si>
    <t>種　　類</t>
    <rPh sb="0" eb="1">
      <t>タネ</t>
    </rPh>
    <rPh sb="3" eb="4">
      <t>タグイ</t>
    </rPh>
    <phoneticPr fontId="3"/>
  </si>
  <si>
    <t>明　　　細</t>
    <rPh sb="0" eb="1">
      <t>メイ</t>
    </rPh>
    <rPh sb="4" eb="5">
      <t>ホソ</t>
    </rPh>
    <phoneticPr fontId="3"/>
  </si>
  <si>
    <t>合　　　　　　　　　計</t>
    <rPh sb="0" eb="1">
      <t>ゴウ</t>
    </rPh>
    <rPh sb="10" eb="11">
      <t>ケイ</t>
    </rPh>
    <phoneticPr fontId="3"/>
  </si>
  <si>
    <t>①</t>
    <phoneticPr fontId="3"/>
  </si>
  <si>
    <t>自　己　資　金　等</t>
    <rPh sb="0" eb="1">
      <t>ジ</t>
    </rPh>
    <rPh sb="2" eb="3">
      <t>オノレ</t>
    </rPh>
    <rPh sb="4" eb="5">
      <t>シ</t>
    </rPh>
    <rPh sb="6" eb="7">
      <t>カネ</t>
    </rPh>
    <rPh sb="8" eb="9">
      <t>トウ</t>
    </rPh>
    <phoneticPr fontId="3"/>
  </si>
  <si>
    <t>借　入　金　等</t>
    <rPh sb="0" eb="1">
      <t>シャク</t>
    </rPh>
    <rPh sb="2" eb="3">
      <t>イリ</t>
    </rPh>
    <rPh sb="4" eb="5">
      <t>キン</t>
    </rPh>
    <rPh sb="6" eb="7">
      <t>トウ</t>
    </rPh>
    <phoneticPr fontId="3"/>
  </si>
  <si>
    <t>借入先</t>
    <rPh sb="0" eb="2">
      <t>カリイレ</t>
    </rPh>
    <rPh sb="2" eb="3">
      <t>サキ</t>
    </rPh>
    <phoneticPr fontId="3"/>
  </si>
  <si>
    <t>年間返済額の２年分
（２年以内のものは全額）</t>
    <rPh sb="0" eb="2">
      <t>ネンカン</t>
    </rPh>
    <rPh sb="2" eb="4">
      <t>ヘンサイ</t>
    </rPh>
    <rPh sb="4" eb="5">
      <t>ガク</t>
    </rPh>
    <rPh sb="7" eb="8">
      <t>ネン</t>
    </rPh>
    <rPh sb="8" eb="9">
      <t>ブン</t>
    </rPh>
    <rPh sb="12" eb="13">
      <t>ネン</t>
    </rPh>
    <rPh sb="13" eb="15">
      <t>イナイ</t>
    </rPh>
    <rPh sb="19" eb="21">
      <t>ゼンガク</t>
    </rPh>
    <phoneticPr fontId="3"/>
  </si>
  <si>
    <t>②</t>
    <phoneticPr fontId="3"/>
  </si>
  <si>
    <t>③</t>
    <phoneticPr fontId="3"/>
  </si>
  <si>
    <t>自　己　資　金　額　（　①　－　②　）　＝</t>
    <rPh sb="0" eb="1">
      <t>ジ</t>
    </rPh>
    <rPh sb="2" eb="3">
      <t>オノレ</t>
    </rPh>
    <rPh sb="4" eb="5">
      <t>シ</t>
    </rPh>
    <rPh sb="6" eb="7">
      <t>カネ</t>
    </rPh>
    <rPh sb="8" eb="9">
      <t>ガク</t>
    </rPh>
    <phoneticPr fontId="3"/>
  </si>
  <si>
    <t>（※）</t>
    <phoneticPr fontId="3"/>
  </si>
  <si>
    <t>現在負担している非事業性を含む借入金等で、今回の資金調達計画によるもの以外をご記入下さい</t>
    <rPh sb="0" eb="2">
      <t>ゲンザイ</t>
    </rPh>
    <rPh sb="2" eb="4">
      <t>フタン</t>
    </rPh>
    <rPh sb="8" eb="9">
      <t>ヒ</t>
    </rPh>
    <rPh sb="9" eb="12">
      <t>ジギョウセイ</t>
    </rPh>
    <rPh sb="13" eb="14">
      <t>フク</t>
    </rPh>
    <rPh sb="15" eb="17">
      <t>カリイレ</t>
    </rPh>
    <rPh sb="17" eb="19">
      <t>キンナド</t>
    </rPh>
    <rPh sb="21" eb="23">
      <t>コンカイ</t>
    </rPh>
    <rPh sb="24" eb="26">
      <t>シキン</t>
    </rPh>
    <rPh sb="26" eb="28">
      <t>チョウタツ</t>
    </rPh>
    <rPh sb="28" eb="30">
      <t>ケイカク</t>
    </rPh>
    <rPh sb="35" eb="37">
      <t>イガイ</t>
    </rPh>
    <rPh sb="39" eb="41">
      <t>キニュウ</t>
    </rPh>
    <rPh sb="41" eb="42">
      <t>クダ</t>
    </rPh>
    <phoneticPr fontId="3"/>
  </si>
  <si>
    <t>（経営者本人が負担している保証債務も含みます。）</t>
    <rPh sb="1" eb="4">
      <t>ケイエイシャ</t>
    </rPh>
    <rPh sb="4" eb="6">
      <t>ホンニン</t>
    </rPh>
    <rPh sb="7" eb="9">
      <t>フタン</t>
    </rPh>
    <rPh sb="13" eb="15">
      <t>ホショウ</t>
    </rPh>
    <rPh sb="15" eb="17">
      <t>サイム</t>
    </rPh>
    <rPh sb="18" eb="19">
      <t>フク</t>
    </rPh>
    <phoneticPr fontId="3"/>
  </si>
  <si>
    <t>９．－②　収支計画根拠</t>
    <rPh sb="5" eb="7">
      <t>シュウシ</t>
    </rPh>
    <rPh sb="7" eb="9">
      <t>ケイカク</t>
    </rPh>
    <rPh sb="9" eb="11">
      <t>コンキョ</t>
    </rPh>
    <phoneticPr fontId="3"/>
  </si>
  <si>
    <t>資金調達計画</t>
    <rPh sb="0" eb="2">
      <t>シキン</t>
    </rPh>
    <rPh sb="2" eb="4">
      <t>チョウタツ</t>
    </rPh>
    <rPh sb="4" eb="6">
      <t>ケイカク</t>
    </rPh>
    <phoneticPr fontId="3"/>
  </si>
  <si>
    <t>毎月返済額</t>
    <rPh sb="0" eb="2">
      <t>マイツキ</t>
    </rPh>
    <rPh sb="2" eb="4">
      <t>ヘンサイ</t>
    </rPh>
    <rPh sb="4" eb="5">
      <t>ガク</t>
    </rPh>
    <phoneticPr fontId="3"/>
  </si>
  <si>
    <t>借入金等（※）</t>
    <rPh sb="0" eb="2">
      <t>カリイレ</t>
    </rPh>
    <rPh sb="2" eb="3">
      <t>キン</t>
    </rPh>
    <rPh sb="3" eb="4">
      <t>トウ</t>
    </rPh>
    <phoneticPr fontId="3"/>
  </si>
  <si>
    <t>種　類</t>
    <rPh sb="0" eb="1">
      <t>タネ</t>
    </rPh>
    <rPh sb="2" eb="3">
      <t>タグイ</t>
    </rPh>
    <phoneticPr fontId="3"/>
  </si>
  <si>
    <t>自　己　資　金　合　計</t>
    <rPh sb="0" eb="1">
      <t>ジ</t>
    </rPh>
    <rPh sb="2" eb="3">
      <t>オノレ</t>
    </rPh>
    <rPh sb="4" eb="5">
      <t>シ</t>
    </rPh>
    <rPh sb="6" eb="7">
      <t>カネ</t>
    </rPh>
    <rPh sb="8" eb="9">
      <t>ゴウ</t>
    </rPh>
    <rPh sb="10" eb="11">
      <t>ケイ</t>
    </rPh>
    <phoneticPr fontId="3"/>
  </si>
  <si>
    <t>借　入　先</t>
    <rPh sb="0" eb="1">
      <t>シャク</t>
    </rPh>
    <rPh sb="2" eb="3">
      <t>イリ</t>
    </rPh>
    <rPh sb="4" eb="5">
      <t>サキ</t>
    </rPh>
    <phoneticPr fontId="3"/>
  </si>
  <si>
    <t>年　利</t>
    <rPh sb="0" eb="1">
      <t>トシ</t>
    </rPh>
    <rPh sb="2" eb="3">
      <t>リ</t>
    </rPh>
    <phoneticPr fontId="3"/>
  </si>
  <si>
    <t>借　入　額</t>
    <rPh sb="0" eb="1">
      <t>シャク</t>
    </rPh>
    <rPh sb="2" eb="3">
      <t>イリ</t>
    </rPh>
    <rPh sb="4" eb="5">
      <t>ガク</t>
    </rPh>
    <phoneticPr fontId="3"/>
  </si>
  <si>
    <t>借　入　金　等　合　計</t>
    <rPh sb="0" eb="1">
      <t>シャク</t>
    </rPh>
    <rPh sb="2" eb="3">
      <t>イリ</t>
    </rPh>
    <rPh sb="4" eb="5">
      <t>キン</t>
    </rPh>
    <rPh sb="6" eb="7">
      <t>トウ</t>
    </rPh>
    <rPh sb="8" eb="9">
      <t>ゴウ</t>
    </rPh>
    <rPh sb="10" eb="11">
      <t>ケイ</t>
    </rPh>
    <phoneticPr fontId="3"/>
  </si>
  <si>
    <t>７．</t>
    <phoneticPr fontId="3"/>
  </si>
  <si>
    <t>８．</t>
    <phoneticPr fontId="3"/>
  </si>
  <si>
    <t>今回の借入額</t>
    <rPh sb="0" eb="2">
      <t>コンカイ</t>
    </rPh>
    <rPh sb="3" eb="5">
      <t>カリイレ</t>
    </rPh>
    <rPh sb="5" eb="6">
      <t>ガク</t>
    </rPh>
    <phoneticPr fontId="3"/>
  </si>
  <si>
    <t>％</t>
    <phoneticPr fontId="3"/>
  </si>
  <si>
    <t>（※）今回の資金調達計画の中による借入金等をご記入下さい。</t>
    <rPh sb="3" eb="5">
      <t>コンカイ</t>
    </rPh>
    <rPh sb="6" eb="8">
      <t>シキン</t>
    </rPh>
    <rPh sb="8" eb="10">
      <t>チョウタツ</t>
    </rPh>
    <rPh sb="10" eb="12">
      <t>ケイカク</t>
    </rPh>
    <rPh sb="13" eb="14">
      <t>ナカ</t>
    </rPh>
    <rPh sb="17" eb="19">
      <t>カリイレ</t>
    </rPh>
    <rPh sb="19" eb="20">
      <t>キン</t>
    </rPh>
    <rPh sb="20" eb="21">
      <t>トウ</t>
    </rPh>
    <rPh sb="23" eb="25">
      <t>キニュウ</t>
    </rPh>
    <rPh sb="25" eb="26">
      <t>クダ</t>
    </rPh>
    <phoneticPr fontId="3"/>
  </si>
  <si>
    <t>借入先等</t>
    <rPh sb="0" eb="2">
      <t>カリイレ</t>
    </rPh>
    <rPh sb="2" eb="3">
      <t>サキ</t>
    </rPh>
    <rPh sb="3" eb="4">
      <t>トウ</t>
    </rPh>
    <phoneticPr fontId="3"/>
  </si>
  <si>
    <t>１０．借入金等状況（※）</t>
    <rPh sb="3" eb="5">
      <t>カリイレ</t>
    </rPh>
    <rPh sb="5" eb="6">
      <t>キン</t>
    </rPh>
    <rPh sb="6" eb="7">
      <t>トウ</t>
    </rPh>
    <rPh sb="7" eb="9">
      <t>ジョウキョウ</t>
    </rPh>
    <phoneticPr fontId="3"/>
  </si>
  <si>
    <t>沖縄県信用保証協会保証料算出シミュレーション</t>
    <rPh sb="0" eb="9">
      <t>キョウカイ</t>
    </rPh>
    <rPh sb="9" eb="12">
      <t>ホショウリョウ</t>
    </rPh>
    <rPh sb="12" eb="14">
      <t>サンシュツ</t>
    </rPh>
    <phoneticPr fontId="3"/>
  </si>
  <si>
    <t>創業者支援資金返済シミュレーション</t>
    <rPh sb="0" eb="3">
      <t>ソウギョウシャ</t>
    </rPh>
    <rPh sb="3" eb="5">
      <t>シエン</t>
    </rPh>
    <rPh sb="5" eb="7">
      <t>シキン</t>
    </rPh>
    <rPh sb="7" eb="9">
      <t>ヘンサイ</t>
    </rPh>
    <phoneticPr fontId="3"/>
  </si>
  <si>
    <t>（ 許可・免許・登録・認証の別を記入 ）</t>
    <rPh sb="2" eb="4">
      <t>キョカ</t>
    </rPh>
    <rPh sb="5" eb="7">
      <t>メンキョ</t>
    </rPh>
    <rPh sb="8" eb="10">
      <t>トウロク</t>
    </rPh>
    <rPh sb="11" eb="13">
      <t>ニンショウ</t>
    </rPh>
    <rPh sb="14" eb="15">
      <t>ベツ</t>
    </rPh>
    <rPh sb="16" eb="18">
      <t>キニュウ</t>
    </rPh>
    <phoneticPr fontId="3"/>
  </si>
  <si>
    <t>根拠法</t>
    <rPh sb="0" eb="3">
      <t>コンキョホウ</t>
    </rPh>
    <phoneticPr fontId="3"/>
  </si>
  <si>
    <t>（ 取得すべき許可等の根拠法を記入 （例）食品衛生法 ）</t>
    <rPh sb="2" eb="4">
      <t>シュトク</t>
    </rPh>
    <rPh sb="7" eb="9">
      <t>キョカ</t>
    </rPh>
    <rPh sb="9" eb="10">
      <t>トウ</t>
    </rPh>
    <rPh sb="11" eb="14">
      <t>コンキョホウ</t>
    </rPh>
    <rPh sb="15" eb="17">
      <t>キニュウ</t>
    </rPh>
    <rPh sb="19" eb="20">
      <t>レイ</t>
    </rPh>
    <rPh sb="21" eb="23">
      <t>ショクヒン</t>
    </rPh>
    <rPh sb="23" eb="26">
      <t>エイセイホウ</t>
    </rPh>
    <phoneticPr fontId="3"/>
  </si>
  <si>
    <t>（</t>
    <phoneticPr fontId="3"/>
  </si>
  <si>
    <t>）</t>
    <phoneticPr fontId="3"/>
  </si>
  <si>
    <r>
      <t>事業に必要な許認可取得未了</t>
    </r>
    <r>
      <rPr>
        <sz val="6"/>
        <rFont val="ＭＳ 明朝"/>
        <family val="1"/>
        <charset val="128"/>
      </rPr>
      <t>（許認可取得見込み（申請状況や取得予定時期等）を具体的に記入して下さい。）</t>
    </r>
    <rPh sb="0" eb="2">
      <t>ジギョウ</t>
    </rPh>
    <rPh sb="3" eb="5">
      <t>ヒツヨウ</t>
    </rPh>
    <rPh sb="6" eb="7">
      <t>モト</t>
    </rPh>
    <rPh sb="7" eb="8">
      <t>シノブ</t>
    </rPh>
    <rPh sb="8" eb="9">
      <t>カ</t>
    </rPh>
    <rPh sb="9" eb="11">
      <t>シュトク</t>
    </rPh>
    <rPh sb="11" eb="13">
      <t>ミリョウ</t>
    </rPh>
    <rPh sb="14" eb="17">
      <t>キョニンカ</t>
    </rPh>
    <rPh sb="17" eb="19">
      <t>シュトク</t>
    </rPh>
    <rPh sb="19" eb="21">
      <t>ミコ</t>
    </rPh>
    <rPh sb="23" eb="25">
      <t>シンセイ</t>
    </rPh>
    <rPh sb="25" eb="27">
      <t>ジョウキョウ</t>
    </rPh>
    <rPh sb="28" eb="30">
      <t>シュトク</t>
    </rPh>
    <rPh sb="30" eb="32">
      <t>ヨテイ</t>
    </rPh>
    <rPh sb="32" eb="34">
      <t>ジキ</t>
    </rPh>
    <rPh sb="34" eb="35">
      <t>トウ</t>
    </rPh>
    <rPh sb="37" eb="40">
      <t>グタイテキ</t>
    </rPh>
    <rPh sb="41" eb="43">
      <t>キニュウ</t>
    </rPh>
    <rPh sb="45" eb="46">
      <t>クダ</t>
    </rPh>
    <phoneticPr fontId="3"/>
  </si>
  <si>
    <t>事業内容
ｾｰﾙｽﾎﾟｲﾝﾄ
事業戦略等</t>
    <rPh sb="0" eb="2">
      <t>ジギョウ</t>
    </rPh>
    <rPh sb="2" eb="4">
      <t>ナイヨウ</t>
    </rPh>
    <phoneticPr fontId="3"/>
  </si>
  <si>
    <t>（会社設立予定の場合）</t>
    <phoneticPr fontId="3"/>
  </si>
  <si>
    <t>事業協力者の
住所・氏名・勤務先</t>
    <rPh sb="0" eb="2">
      <t>ジギョウ</t>
    </rPh>
    <rPh sb="2" eb="5">
      <t>キョウリョクシャ</t>
    </rPh>
    <rPh sb="7" eb="9">
      <t>ジュウショ</t>
    </rPh>
    <rPh sb="10" eb="12">
      <t>シメイ</t>
    </rPh>
    <rPh sb="13" eb="16">
      <t>キンムサキ</t>
    </rPh>
    <phoneticPr fontId="3"/>
  </si>
  <si>
    <r>
      <rPr>
        <sz val="9"/>
        <rFont val="ＭＳ 明朝"/>
        <family val="1"/>
        <charset val="128"/>
      </rPr>
      <t>許可等</t>
    </r>
    <r>
      <rPr>
        <sz val="10"/>
        <rFont val="ＭＳ 明朝"/>
        <family val="1"/>
        <charset val="128"/>
      </rPr>
      <t xml:space="preserve">
</t>
    </r>
    <r>
      <rPr>
        <sz val="7"/>
        <rFont val="ＭＳ 明朝"/>
        <family val="1"/>
        <charset val="128"/>
      </rPr>
      <t>［許可等取得が必要な場合］</t>
    </r>
    <rPh sb="0" eb="2">
      <t>キョカ</t>
    </rPh>
    <rPh sb="2" eb="3">
      <t>トウ</t>
    </rPh>
    <rPh sb="5" eb="7">
      <t>キョカ</t>
    </rPh>
    <rPh sb="7" eb="8">
      <t>トウ</t>
    </rPh>
    <rPh sb="8" eb="10">
      <t>シュトク</t>
    </rPh>
    <rPh sb="11" eb="13">
      <t>ヒツヨウ</t>
    </rPh>
    <rPh sb="14" eb="16">
      <t>バアイ</t>
    </rPh>
    <phoneticPr fontId="3"/>
  </si>
  <si>
    <t>業　　種</t>
    <rPh sb="0" eb="1">
      <t>ギョウ</t>
    </rPh>
    <rPh sb="3" eb="4">
      <t>タネ</t>
    </rPh>
    <phoneticPr fontId="3"/>
  </si>
  <si>
    <t>従業者の種類</t>
    <rPh sb="0" eb="3">
      <t>ジュウギョウシャ</t>
    </rPh>
    <rPh sb="4" eb="6">
      <t>シュルイ</t>
    </rPh>
    <phoneticPr fontId="3"/>
  </si>
  <si>
    <t>（２）類似の製品・サービス及び類似の製品サービスに対する「強み」「弱み」</t>
    <rPh sb="3" eb="5">
      <t>ルイジ</t>
    </rPh>
    <rPh sb="6" eb="8">
      <t>セイヒン</t>
    </rPh>
    <rPh sb="13" eb="14">
      <t>オヨ</t>
    </rPh>
    <rPh sb="29" eb="30">
      <t>ツヨ</t>
    </rPh>
    <phoneticPr fontId="3"/>
  </si>
  <si>
    <t>商品・サービス</t>
    <rPh sb="0" eb="2">
      <t>ショウヒン</t>
    </rPh>
    <phoneticPr fontId="3"/>
  </si>
  <si>
    <t>販売価格、顧客ターゲット（予想している売込先、顧客数等）</t>
    <rPh sb="0" eb="2">
      <t>ハンバイ</t>
    </rPh>
    <rPh sb="2" eb="4">
      <t>カカク</t>
    </rPh>
    <phoneticPr fontId="3"/>
  </si>
  <si>
    <t>対象市場</t>
    <phoneticPr fontId="3"/>
  </si>
  <si>
    <t>事業戦略</t>
    <phoneticPr fontId="3"/>
  </si>
  <si>
    <t>販売価格設定方針、販売方法（ルート）、ＰＲ方法（プロモーション）など</t>
    <rPh sb="0" eb="2">
      <t>ハンバイ</t>
    </rPh>
    <rPh sb="2" eb="4">
      <t>カカク</t>
    </rPh>
    <rPh sb="4" eb="6">
      <t>セッテイ</t>
    </rPh>
    <rPh sb="6" eb="8">
      <t>ホウシン</t>
    </rPh>
    <phoneticPr fontId="3"/>
  </si>
  <si>
    <t>３．</t>
    <phoneticPr fontId="3"/>
  </si>
  <si>
    <r>
      <t>預け先</t>
    </r>
    <r>
      <rPr>
        <sz val="8"/>
        <rFont val="ＭＳ 明朝"/>
        <family val="1"/>
        <charset val="128"/>
      </rPr>
      <t>（金融機関本支店名等）</t>
    </r>
    <rPh sb="0" eb="1">
      <t>アズ</t>
    </rPh>
    <rPh sb="2" eb="3">
      <t>サキ</t>
    </rPh>
    <rPh sb="4" eb="6">
      <t>キンユウ</t>
    </rPh>
    <rPh sb="6" eb="8">
      <t>キカン</t>
    </rPh>
    <rPh sb="8" eb="11">
      <t>ホンシテン</t>
    </rPh>
    <rPh sb="11" eb="12">
      <t>メイ</t>
    </rPh>
    <rPh sb="12" eb="13">
      <t>トウ</t>
    </rPh>
    <phoneticPr fontId="3"/>
  </si>
  <si>
    <t>種別</t>
    <rPh sb="0" eb="2">
      <t>シュベツ</t>
    </rPh>
    <phoneticPr fontId="3"/>
  </si>
  <si>
    <t>預金</t>
    <rPh sb="0" eb="2">
      <t>ヨキン</t>
    </rPh>
    <phoneticPr fontId="3"/>
  </si>
  <si>
    <t>預金以外</t>
    <rPh sb="0" eb="2">
      <t>ヨキン</t>
    </rPh>
    <rPh sb="2" eb="4">
      <t>イガイ</t>
    </rPh>
    <phoneticPr fontId="3"/>
  </si>
  <si>
    <t>自　己　資　金</t>
    <phoneticPr fontId="3"/>
  </si>
  <si>
    <t>自　己　資　金</t>
    <rPh sb="0" eb="1">
      <t>ジ</t>
    </rPh>
    <rPh sb="2" eb="3">
      <t>オノレ</t>
    </rPh>
    <rPh sb="4" eb="5">
      <t>シ</t>
    </rPh>
    <rPh sb="6" eb="7">
      <t>カネ</t>
    </rPh>
    <phoneticPr fontId="3"/>
  </si>
  <si>
    <t>Ｄ</t>
    <phoneticPr fontId="3"/>
  </si>
  <si>
    <t>千円</t>
    <phoneticPr fontId="3"/>
  </si>
  <si>
    <t>調　達　資　金 合　計</t>
    <rPh sb="0" eb="1">
      <t>チョウ</t>
    </rPh>
    <rPh sb="2" eb="3">
      <t>タチ</t>
    </rPh>
    <rPh sb="4" eb="5">
      <t>シ</t>
    </rPh>
    <rPh sb="6" eb="7">
      <t>カネ</t>
    </rPh>
    <rPh sb="8" eb="9">
      <t>ゴウ</t>
    </rPh>
    <rPh sb="10" eb="11">
      <t>ケイ</t>
    </rPh>
    <phoneticPr fontId="3"/>
  </si>
  <si>
    <t>全体に占める割合（％）</t>
    <rPh sb="0" eb="2">
      <t>ゼンタイ</t>
    </rPh>
    <rPh sb="3" eb="4">
      <t>シ</t>
    </rPh>
    <rPh sb="6" eb="8">
      <t>ワリアイ</t>
    </rPh>
    <phoneticPr fontId="3"/>
  </si>
  <si>
    <t>回収方法・条件</t>
    <rPh sb="0" eb="2">
      <t>カイシュウ</t>
    </rPh>
    <rPh sb="2" eb="4">
      <t>ホウホウ</t>
    </rPh>
    <rPh sb="5" eb="7">
      <t>ジョウケン</t>
    </rPh>
    <phoneticPr fontId="3"/>
  </si>
  <si>
    <t>支払方法・条件</t>
    <rPh sb="0" eb="2">
      <t>シハライ</t>
    </rPh>
    <rPh sb="2" eb="4">
      <t>ホウホウ</t>
    </rPh>
    <rPh sb="5" eb="7">
      <t>ジョウケン</t>
    </rPh>
    <phoneticPr fontId="3"/>
  </si>
  <si>
    <t>記載例</t>
    <rPh sb="0" eb="2">
      <t>キサイ</t>
    </rPh>
    <rPh sb="2" eb="3">
      <t>レイ</t>
    </rPh>
    <phoneticPr fontId="3"/>
  </si>
  <si>
    <t>１１．</t>
    <phoneticPr fontId="3"/>
  </si>
  <si>
    <t>1２．</t>
    <phoneticPr fontId="3"/>
  </si>
  <si>
    <r>
      <t>事業概要等　</t>
    </r>
    <r>
      <rPr>
        <sz val="8"/>
        <rFont val="ＭＳ 明朝"/>
        <family val="1"/>
        <charset val="128"/>
      </rPr>
      <t>※記載枠が足りない場合は最後のページその他補足説明に記載下さい</t>
    </r>
    <rPh sb="0" eb="2">
      <t>ジギョウ</t>
    </rPh>
    <rPh sb="2" eb="4">
      <t>ガイヨウ</t>
    </rPh>
    <rPh sb="4" eb="5">
      <t>トウ</t>
    </rPh>
    <phoneticPr fontId="3"/>
  </si>
  <si>
    <r>
      <t>２．商品・サービスの説明等　</t>
    </r>
    <r>
      <rPr>
        <sz val="8"/>
        <rFont val="ＭＳ 明朝"/>
        <family val="1"/>
        <charset val="128"/>
      </rPr>
      <t>※記載枠が足りない場合は最後のページその他補足説明に記載下さい</t>
    </r>
    <rPh sb="3" eb="4">
      <t>ショウ</t>
    </rPh>
    <rPh sb="4" eb="5">
      <t>シナ</t>
    </rPh>
    <rPh sb="11" eb="13">
      <t>セツメイ</t>
    </rPh>
    <rPh sb="14" eb="15">
      <t>トウ</t>
    </rPh>
    <phoneticPr fontId="3"/>
  </si>
  <si>
    <t>内　容　（土地・建物の種別、面積等）</t>
    <rPh sb="0" eb="1">
      <t>ウチ</t>
    </rPh>
    <rPh sb="2" eb="3">
      <t>カタチ</t>
    </rPh>
    <rPh sb="5" eb="7">
      <t>トチ</t>
    </rPh>
    <rPh sb="8" eb="10">
      <t>タテモノ</t>
    </rPh>
    <rPh sb="11" eb="13">
      <t>シュベツ</t>
    </rPh>
    <rPh sb="14" eb="17">
      <t>メンセキナド</t>
    </rPh>
    <phoneticPr fontId="3"/>
  </si>
  <si>
    <t>内　容（名称、形式・能力、数量、単価等）</t>
    <rPh sb="0" eb="1">
      <t>ウチ</t>
    </rPh>
    <rPh sb="2" eb="3">
      <t>カタチ</t>
    </rPh>
    <rPh sb="4" eb="6">
      <t>メイショウ</t>
    </rPh>
    <rPh sb="7" eb="9">
      <t>ケイシキ</t>
    </rPh>
    <rPh sb="10" eb="12">
      <t>ノウリョク</t>
    </rPh>
    <rPh sb="13" eb="15">
      <t>スウリョウ</t>
    </rPh>
    <rPh sb="16" eb="18">
      <t>タンカ</t>
    </rPh>
    <rPh sb="18" eb="19">
      <t>トウ</t>
    </rPh>
    <phoneticPr fontId="3"/>
  </si>
  <si>
    <t>計画に関する補足説明、その他説明事項がありましたらご記入して下さい。</t>
    <rPh sb="0" eb="2">
      <t>ケイカク</t>
    </rPh>
    <rPh sb="3" eb="4">
      <t>カン</t>
    </rPh>
    <rPh sb="6" eb="8">
      <t>ホソク</t>
    </rPh>
    <rPh sb="8" eb="10">
      <t>セツメイ</t>
    </rPh>
    <rPh sb="13" eb="14">
      <t>タ</t>
    </rPh>
    <rPh sb="14" eb="16">
      <t>セツメイ</t>
    </rPh>
    <rPh sb="16" eb="18">
      <t>ジコウ</t>
    </rPh>
    <rPh sb="26" eb="28">
      <t>キニュウ</t>
    </rPh>
    <rPh sb="30" eb="31">
      <t>クダ</t>
    </rPh>
    <phoneticPr fontId="3"/>
  </si>
  <si>
    <t>職　　歴</t>
    <rPh sb="0" eb="1">
      <t>ショク</t>
    </rPh>
    <rPh sb="3" eb="4">
      <t>レキ</t>
    </rPh>
    <phoneticPr fontId="3"/>
  </si>
  <si>
    <t>資　　格</t>
    <rPh sb="0" eb="1">
      <t>シ</t>
    </rPh>
    <rPh sb="3" eb="4">
      <t>カク</t>
    </rPh>
    <phoneticPr fontId="3"/>
  </si>
  <si>
    <t>）</t>
    <phoneticPr fontId="3"/>
  </si>
  <si>
    <t>その他（具体的に記入　</t>
    <rPh sb="2" eb="3">
      <t>タ</t>
    </rPh>
    <rPh sb="4" eb="7">
      <t>グタイテキ</t>
    </rPh>
    <rPh sb="8" eb="10">
      <t>キニュウ</t>
    </rPh>
    <phoneticPr fontId="3"/>
  </si>
  <si>
    <t>千円（Ｄ）</t>
    <phoneticPr fontId="3"/>
  </si>
  <si>
    <t>Ａ＋Ｂ＋Ｃ＝</t>
    <phoneticPr fontId="3"/>
  </si>
  <si>
    <t>Ｂ　（取得に要する資金）</t>
    <phoneticPr fontId="3"/>
  </si>
  <si>
    <t>千円</t>
    <phoneticPr fontId="3"/>
  </si>
  <si>
    <t>Ｃ　　（金額）</t>
    <rPh sb="4" eb="6">
      <t>キンガク</t>
    </rPh>
    <phoneticPr fontId="3"/>
  </si>
  <si>
    <t>千円</t>
    <phoneticPr fontId="3"/>
  </si>
  <si>
    <t>経営理念、経営方針、経営目標など</t>
    <phoneticPr fontId="3"/>
  </si>
  <si>
    <t>経営理念</t>
    <rPh sb="0" eb="2">
      <t>ケイエイ</t>
    </rPh>
    <rPh sb="2" eb="4">
      <t>リネン</t>
    </rPh>
    <phoneticPr fontId="3"/>
  </si>
  <si>
    <t>開業経緯の補足説明について
今後の事業リスクについて
従業員の事務分掌、経歴、資格などについて</t>
    <rPh sb="0" eb="2">
      <t>カイギョウ</t>
    </rPh>
    <rPh sb="2" eb="4">
      <t>ケイイ</t>
    </rPh>
    <rPh sb="5" eb="7">
      <t>ホソク</t>
    </rPh>
    <rPh sb="7" eb="9">
      <t>セツメイ</t>
    </rPh>
    <rPh sb="14" eb="16">
      <t>コンゴ</t>
    </rPh>
    <phoneticPr fontId="3"/>
  </si>
  <si>
    <t>個人事業　・　法人事業</t>
  </si>
  <si>
    <t>個人事業</t>
    <phoneticPr fontId="3"/>
  </si>
  <si>
    <t>個人事業　・　法人事業</t>
    <phoneticPr fontId="3"/>
  </si>
  <si>
    <t>法人事業</t>
    <phoneticPr fontId="3"/>
  </si>
  <si>
    <t>開業形態</t>
    <phoneticPr fontId="3"/>
  </si>
  <si>
    <t>年号</t>
    <rPh sb="0" eb="2">
      <t>ネンゴウ</t>
    </rPh>
    <phoneticPr fontId="3"/>
  </si>
  <si>
    <t>昭和</t>
    <rPh sb="0" eb="2">
      <t>ショウワ</t>
    </rPh>
    <phoneticPr fontId="3"/>
  </si>
  <si>
    <t>業種</t>
    <rPh sb="0" eb="2">
      <t>ギョウシュ</t>
    </rPh>
    <phoneticPr fontId="3"/>
  </si>
  <si>
    <t>建設業</t>
    <rPh sb="0" eb="3">
      <t>ケンセツギョウ</t>
    </rPh>
    <phoneticPr fontId="3"/>
  </si>
  <si>
    <t>製造業</t>
    <rPh sb="0" eb="3">
      <t>セイゾウギョウ</t>
    </rPh>
    <phoneticPr fontId="3"/>
  </si>
  <si>
    <t>サービス業</t>
    <rPh sb="4" eb="5">
      <t>ギョウ</t>
    </rPh>
    <phoneticPr fontId="3"/>
  </si>
  <si>
    <t>食品衛生法</t>
  </si>
  <si>
    <t>建設業法</t>
    <phoneticPr fontId="3"/>
  </si>
  <si>
    <t>道路運送法</t>
    <phoneticPr fontId="3"/>
  </si>
  <si>
    <t>貨物自動車運送事業法</t>
    <phoneticPr fontId="3"/>
  </si>
  <si>
    <t>旅館業法</t>
    <phoneticPr fontId="3"/>
  </si>
  <si>
    <t>古物営業法</t>
    <phoneticPr fontId="3"/>
  </si>
  <si>
    <t>医薬品医療機器等法</t>
    <phoneticPr fontId="3"/>
  </si>
  <si>
    <t>廃棄物の処理及び清掃に関する法律</t>
    <phoneticPr fontId="3"/>
  </si>
  <si>
    <t>職業安定法</t>
    <phoneticPr fontId="3"/>
  </si>
  <si>
    <t>医療法</t>
    <phoneticPr fontId="3"/>
  </si>
  <si>
    <t>宅地建物取引業法</t>
    <phoneticPr fontId="3"/>
  </si>
  <si>
    <t>酒税法</t>
    <phoneticPr fontId="3"/>
  </si>
  <si>
    <t>高圧ガス保安法</t>
    <phoneticPr fontId="3"/>
  </si>
  <si>
    <t>液化石油ガスの保安の確保及び取引の適正化に関する法律</t>
    <phoneticPr fontId="3"/>
  </si>
  <si>
    <t>労働者派遣法</t>
    <phoneticPr fontId="3"/>
  </si>
  <si>
    <t>家畜商法</t>
    <phoneticPr fontId="3"/>
  </si>
  <si>
    <t>浄化槽法</t>
    <phoneticPr fontId="3"/>
  </si>
  <si>
    <t>興行場法</t>
    <phoneticPr fontId="3"/>
  </si>
  <si>
    <t>公衆浴場法</t>
    <phoneticPr fontId="3"/>
  </si>
  <si>
    <t>測量法</t>
    <phoneticPr fontId="3"/>
  </si>
  <si>
    <t>砂利採取法</t>
    <phoneticPr fontId="3"/>
  </si>
  <si>
    <t>採石法</t>
    <phoneticPr fontId="3"/>
  </si>
  <si>
    <t>建築士法</t>
    <phoneticPr fontId="3"/>
  </si>
  <si>
    <t>電気工事業の業務の適正化に関する法律</t>
    <phoneticPr fontId="3"/>
  </si>
  <si>
    <t>道路運送車両法</t>
    <phoneticPr fontId="3"/>
  </si>
  <si>
    <t>揮発油等の品質の確保等に関する法律</t>
    <phoneticPr fontId="3"/>
  </si>
  <si>
    <t>医療、福祉業</t>
    <rPh sb="0" eb="2">
      <t>イリョウ</t>
    </rPh>
    <rPh sb="3" eb="5">
      <t>フクシ</t>
    </rPh>
    <rPh sb="5" eb="6">
      <t>ギョウ</t>
    </rPh>
    <phoneticPr fontId="3"/>
  </si>
  <si>
    <t>情報通信業</t>
    <rPh sb="0" eb="2">
      <t>ジョウホウ</t>
    </rPh>
    <rPh sb="2" eb="5">
      <t>ツウシンギョウ</t>
    </rPh>
    <phoneticPr fontId="3"/>
  </si>
  <si>
    <t>運輸業</t>
    <rPh sb="0" eb="3">
      <t>ウンユギョウ</t>
    </rPh>
    <phoneticPr fontId="3"/>
  </si>
  <si>
    <t>小売業</t>
    <phoneticPr fontId="3"/>
  </si>
  <si>
    <t>卸売業</t>
    <phoneticPr fontId="3"/>
  </si>
  <si>
    <t>不動産業</t>
    <rPh sb="0" eb="3">
      <t>フドウサン</t>
    </rPh>
    <rPh sb="3" eb="4">
      <t>ギョウ</t>
    </rPh>
    <phoneticPr fontId="3"/>
  </si>
  <si>
    <t>飲食業</t>
    <phoneticPr fontId="3"/>
  </si>
  <si>
    <t>宿泊業</t>
    <rPh sb="0" eb="2">
      <t>シュクハク</t>
    </rPh>
    <rPh sb="2" eb="3">
      <t>ギョウ</t>
    </rPh>
    <phoneticPr fontId="3"/>
  </si>
  <si>
    <t>教育、学習支援事業</t>
    <rPh sb="0" eb="2">
      <t>キョウイク</t>
    </rPh>
    <rPh sb="3" eb="5">
      <t>ガクシュウ</t>
    </rPh>
    <rPh sb="5" eb="7">
      <t>シエン</t>
    </rPh>
    <rPh sb="7" eb="9">
      <t>ジギョウ</t>
    </rPh>
    <phoneticPr fontId="3"/>
  </si>
  <si>
    <t>根拠法</t>
    <phoneticPr fontId="3"/>
  </si>
  <si>
    <t xml:space="preserve">（会社設立予定の場合）
</t>
    <rPh sb="1" eb="3">
      <t>カイシャ</t>
    </rPh>
    <rPh sb="3" eb="5">
      <t>セツリツ</t>
    </rPh>
    <rPh sb="5" eb="7">
      <t>ヨテイ</t>
    </rPh>
    <rPh sb="8" eb="10">
      <t>バアイ</t>
    </rPh>
    <phoneticPr fontId="3"/>
  </si>
  <si>
    <t>年</t>
    <phoneticPr fontId="3"/>
  </si>
  <si>
    <t>月</t>
    <phoneticPr fontId="3"/>
  </si>
  <si>
    <t>日</t>
    <phoneticPr fontId="3"/>
  </si>
  <si>
    <t>（満</t>
    <phoneticPr fontId="3"/>
  </si>
  <si>
    <t>歳）</t>
    <phoneticPr fontId="3"/>
  </si>
  <si>
    <r>
      <t>※品目が細かい場合は、</t>
    </r>
    <r>
      <rPr>
        <b/>
        <sz val="8"/>
        <rFont val="ＭＳ 明朝"/>
        <family val="1"/>
        <charset val="128"/>
      </rPr>
      <t>「内装工事一式」</t>
    </r>
    <r>
      <rPr>
        <sz val="8"/>
        <rFont val="ＭＳ 明朝"/>
        <family val="1"/>
        <charset val="128"/>
      </rPr>
      <t>等の記載でも構いません。</t>
    </r>
    <rPh sb="1" eb="3">
      <t>ヒンモク</t>
    </rPh>
    <rPh sb="4" eb="5">
      <t>コマ</t>
    </rPh>
    <rPh sb="7" eb="9">
      <t>バアイ</t>
    </rPh>
    <rPh sb="12" eb="14">
      <t>ナイソウ</t>
    </rPh>
    <rPh sb="14" eb="16">
      <t>コウジ</t>
    </rPh>
    <rPh sb="16" eb="18">
      <t>イッシキ</t>
    </rPh>
    <rPh sb="19" eb="20">
      <t>トウ</t>
    </rPh>
    <rPh sb="21" eb="23">
      <t>キサイ</t>
    </rPh>
    <rPh sb="25" eb="26">
      <t>カマ</t>
    </rPh>
    <phoneticPr fontId="3"/>
  </si>
  <si>
    <t>発　注　先</t>
    <phoneticPr fontId="3"/>
  </si>
  <si>
    <t>金　額</t>
    <phoneticPr fontId="3"/>
  </si>
  <si>
    <t>その他（具体的に）(　</t>
    <phoneticPr fontId="3"/>
  </si>
  <si>
    <t>％</t>
  </si>
  <si>
    <r>
      <t xml:space="preserve">④売上総利益率
</t>
    </r>
    <r>
      <rPr>
        <sz val="8"/>
        <rFont val="ＭＳ 明朝"/>
        <family val="1"/>
        <charset val="128"/>
      </rPr>
      <t>(③/①×100%)</t>
    </r>
    <rPh sb="1" eb="3">
      <t>ウリアゲ</t>
    </rPh>
    <rPh sb="3" eb="4">
      <t>ソウ</t>
    </rPh>
    <rPh sb="6" eb="7">
      <t>リツ</t>
    </rPh>
    <phoneticPr fontId="3"/>
  </si>
  <si>
    <r>
      <t xml:space="preserve">⑥営業利益
</t>
    </r>
    <r>
      <rPr>
        <sz val="8"/>
        <rFont val="ＭＳ 明朝"/>
        <family val="1"/>
        <charset val="128"/>
      </rPr>
      <t>(①－②－⑤)</t>
    </r>
    <rPh sb="1" eb="3">
      <t>エイギョウ</t>
    </rPh>
    <rPh sb="3" eb="5">
      <t>リエキ</t>
    </rPh>
    <phoneticPr fontId="3"/>
  </si>
  <si>
    <r>
      <t>③売上総利益
＝</t>
    </r>
    <r>
      <rPr>
        <sz val="8"/>
        <rFont val="ＭＳ 明朝"/>
        <family val="1"/>
        <charset val="128"/>
      </rPr>
      <t>①－②</t>
    </r>
    <rPh sb="1" eb="3">
      <t>ウリアゲ</t>
    </rPh>
    <rPh sb="3" eb="6">
      <t>ソウリエキ</t>
    </rPh>
    <phoneticPr fontId="3"/>
  </si>
  <si>
    <r>
      <t xml:space="preserve">⑧経常利益
</t>
    </r>
    <r>
      <rPr>
        <sz val="8"/>
        <rFont val="ＭＳ 明朝"/>
        <family val="1"/>
        <charset val="128"/>
      </rPr>
      <t>（⑥＋⑦)</t>
    </r>
    <rPh sb="1" eb="3">
      <t>ケイジョウ</t>
    </rPh>
    <rPh sb="3" eb="5">
      <t>リエキ</t>
    </rPh>
    <phoneticPr fontId="3"/>
  </si>
  <si>
    <r>
      <t xml:space="preserve">⑬返済余力
</t>
    </r>
    <r>
      <rPr>
        <sz val="8"/>
        <rFont val="ＭＳ 明朝"/>
        <family val="1"/>
        <charset val="128"/>
      </rPr>
      <t>(⑪－⑫)</t>
    </r>
    <rPh sb="1" eb="3">
      <t>ヘンサイ</t>
    </rPh>
    <rPh sb="3" eb="5">
      <t>ヨリョク</t>
    </rPh>
    <phoneticPr fontId="3"/>
  </si>
  <si>
    <t>種類</t>
    <rPh sb="0" eb="2">
      <t>シュルイ</t>
    </rPh>
    <phoneticPr fontId="3"/>
  </si>
  <si>
    <t>許可</t>
    <rPh sb="0" eb="2">
      <t>キョカ</t>
    </rPh>
    <phoneticPr fontId="3"/>
  </si>
  <si>
    <t>免許</t>
    <rPh sb="0" eb="2">
      <t>メンキョ</t>
    </rPh>
    <phoneticPr fontId="3"/>
  </si>
  <si>
    <t>登録</t>
    <rPh sb="0" eb="2">
      <t>トウロク</t>
    </rPh>
    <phoneticPr fontId="3"/>
  </si>
  <si>
    <t>認証</t>
    <rPh sb="0" eb="2">
      <t>ニンショウ</t>
    </rPh>
    <phoneticPr fontId="3"/>
  </si>
  <si>
    <t>単位</t>
    <rPh sb="0" eb="2">
      <t>タンイ</t>
    </rPh>
    <phoneticPr fontId="3"/>
  </si>
  <si>
    <t>月数</t>
    <rPh sb="0" eb="2">
      <t>ツキスウ</t>
    </rPh>
    <phoneticPr fontId="3"/>
  </si>
  <si>
    <t>自己</t>
    <rPh sb="0" eb="2">
      <t>ジコ</t>
    </rPh>
    <phoneticPr fontId="3"/>
  </si>
  <si>
    <t>新築</t>
    <rPh sb="0" eb="2">
      <t>シンチク</t>
    </rPh>
    <phoneticPr fontId="3"/>
  </si>
  <si>
    <t>取得</t>
    <rPh sb="0" eb="2">
      <t>シュトク</t>
    </rPh>
    <phoneticPr fontId="3"/>
  </si>
  <si>
    <t>賃貸</t>
    <rPh sb="0" eb="2">
      <t>チンタイ</t>
    </rPh>
    <phoneticPr fontId="3"/>
  </si>
  <si>
    <t>普通</t>
    <rPh sb="0" eb="2">
      <t>フツウ</t>
    </rPh>
    <phoneticPr fontId="3"/>
  </si>
  <si>
    <t>当座</t>
    <rPh sb="0" eb="2">
      <t>トウザ</t>
    </rPh>
    <phoneticPr fontId="3"/>
  </si>
  <si>
    <t>支店</t>
    <rPh sb="0" eb="2">
      <t>シテン</t>
    </rPh>
    <phoneticPr fontId="3"/>
  </si>
  <si>
    <t>銀行</t>
    <rPh sb="0" eb="1">
      <t>ギン</t>
    </rPh>
    <rPh sb="1" eb="2">
      <t>コウ</t>
    </rPh>
    <phoneticPr fontId="3"/>
  </si>
  <si>
    <t>公庫</t>
    <rPh sb="0" eb="2">
      <t>コウコ</t>
    </rPh>
    <phoneticPr fontId="3"/>
  </si>
  <si>
    <t>信組</t>
    <rPh sb="0" eb="2">
      <t>シンクミ</t>
    </rPh>
    <phoneticPr fontId="3"/>
  </si>
  <si>
    <t>信金</t>
    <rPh sb="0" eb="2">
      <t>シンキン</t>
    </rPh>
    <phoneticPr fontId="3"/>
  </si>
  <si>
    <t>組合</t>
    <rPh sb="0" eb="2">
      <t>クミアイ</t>
    </rPh>
    <phoneticPr fontId="3"/>
  </si>
  <si>
    <t>労金</t>
    <rPh sb="0" eb="2">
      <t>ロウキン</t>
    </rPh>
    <phoneticPr fontId="3"/>
  </si>
  <si>
    <t>金融機関</t>
    <rPh sb="0" eb="2">
      <t>キンユウ</t>
    </rPh>
    <rPh sb="2" eb="4">
      <t>キカン</t>
    </rPh>
    <phoneticPr fontId="3"/>
  </si>
  <si>
    <t>プルダウンメニュー（印刷範囲指定外）</t>
    <rPh sb="10" eb="12">
      <t>インサツ</t>
    </rPh>
    <rPh sb="12" eb="14">
      <t>ハンイ</t>
    </rPh>
    <rPh sb="14" eb="16">
      <t>シテイ</t>
    </rPh>
    <rPh sb="16" eb="17">
      <t>ガイ</t>
    </rPh>
    <phoneticPr fontId="3"/>
  </si>
  <si>
    <t>住所
氏名
勤務先</t>
    <rPh sb="0" eb="2">
      <t>ジュウショ</t>
    </rPh>
    <rPh sb="3" eb="5">
      <t>シメイ</t>
    </rPh>
    <rPh sb="6" eb="9">
      <t>キンムサキ</t>
    </rPh>
    <phoneticPr fontId="3"/>
  </si>
  <si>
    <t>住所
氏名
勤務先</t>
    <phoneticPr fontId="3"/>
  </si>
  <si>
    <r>
      <t>事業概要等　</t>
    </r>
    <r>
      <rPr>
        <b/>
        <sz val="8"/>
        <rFont val="ＭＳ 明朝"/>
        <family val="1"/>
        <charset val="128"/>
      </rPr>
      <t>※記載枠が足りない場合は最後のページその他補足説明に記載下さい</t>
    </r>
    <rPh sb="0" eb="2">
      <t>ジギョウ</t>
    </rPh>
    <rPh sb="2" eb="4">
      <t>ガイヨウ</t>
    </rPh>
    <rPh sb="4" eb="5">
      <t>トウ</t>
    </rPh>
    <phoneticPr fontId="3"/>
  </si>
  <si>
    <t>％</t>
    <phoneticPr fontId="3"/>
  </si>
  <si>
    <t>販売戦略</t>
    <rPh sb="0" eb="2">
      <t>ハンバイ</t>
    </rPh>
    <phoneticPr fontId="3"/>
  </si>
  <si>
    <t>事業内容
事業戦略等</t>
    <rPh sb="0" eb="2">
      <t>ジギョウ</t>
    </rPh>
    <rPh sb="2" eb="4">
      <t>ナイヨウ</t>
    </rPh>
    <phoneticPr fontId="3"/>
  </si>
  <si>
    <t>（経営理念、経営方針、経営目標など）</t>
    <phoneticPr fontId="3"/>
  </si>
  <si>
    <t>経営環境、顧客ターゲット（予想している売込先、顧客数等）、販売価格</t>
    <rPh sb="0" eb="2">
      <t>ケイエイ</t>
    </rPh>
    <rPh sb="2" eb="4">
      <t>カンキョウ</t>
    </rPh>
    <phoneticPr fontId="3"/>
  </si>
  <si>
    <r>
      <rPr>
        <b/>
        <sz val="12"/>
        <rFont val="ＭＳ Ｐゴシック"/>
        <family val="3"/>
        <charset val="128"/>
      </rPr>
      <t>Ｂ</t>
    </r>
    <r>
      <rPr>
        <b/>
        <sz val="10"/>
        <rFont val="ＭＳ Ｐゴシック"/>
        <family val="3"/>
        <charset val="128"/>
      </rPr>
      <t>　（取得に要する資金）</t>
    </r>
    <phoneticPr fontId="3"/>
  </si>
  <si>
    <t>Ｄ</t>
    <phoneticPr fontId="3"/>
  </si>
  <si>
    <t>②</t>
    <phoneticPr fontId="3"/>
  </si>
  <si>
    <t>定期</t>
    <rPh sb="0" eb="2">
      <t>テイキ</t>
    </rPh>
    <phoneticPr fontId="3"/>
  </si>
  <si>
    <t>（２）類似の製品・サービス及び類似の製品サービスに対する「強み」（セールスポイント）・「弱み」</t>
    <rPh sb="3" eb="5">
      <t>ルイジ</t>
    </rPh>
    <rPh sb="6" eb="8">
      <t>セイヒン</t>
    </rPh>
    <rPh sb="13" eb="14">
      <t>オヨ</t>
    </rPh>
    <rPh sb="29" eb="30">
      <t>ツヨ</t>
    </rPh>
    <phoneticPr fontId="3"/>
  </si>
  <si>
    <r>
      <rPr>
        <b/>
        <sz val="12"/>
        <rFont val="ＭＳ Ｐゴシック"/>
        <family val="3"/>
        <charset val="128"/>
      </rPr>
      <t>Ｃ　</t>
    </r>
    <r>
      <rPr>
        <b/>
        <sz val="10"/>
        <rFont val="ＭＳ Ｐゴシック"/>
        <family val="3"/>
        <charset val="128"/>
      </rPr>
      <t>　（金額）</t>
    </r>
    <rPh sb="4" eb="6">
      <t>キンガク</t>
    </rPh>
    <phoneticPr fontId="3"/>
  </si>
  <si>
    <r>
      <t>千円</t>
    </r>
    <r>
      <rPr>
        <b/>
        <sz val="12"/>
        <rFont val="ＭＳ Ｐゴシック"/>
        <family val="3"/>
        <charset val="128"/>
      </rPr>
      <t>（Ｄ）</t>
    </r>
    <phoneticPr fontId="3"/>
  </si>
  <si>
    <t>・開業経緯の補足説明について
・今後の事業リスク（弱み）について、それに対する対応策について
・業務分掌及び組織図、従業員の事務分掌、経歴、資格などについて
・販売方法（ルート）、ＰＲ方法（プロモーション）などの行動計画について</t>
    <rPh sb="1" eb="3">
      <t>カイギョウ</t>
    </rPh>
    <rPh sb="3" eb="5">
      <t>ケイイ</t>
    </rPh>
    <rPh sb="6" eb="8">
      <t>ホソク</t>
    </rPh>
    <rPh sb="8" eb="10">
      <t>セツメイ</t>
    </rPh>
    <rPh sb="16" eb="18">
      <t>コンゴ</t>
    </rPh>
    <rPh sb="25" eb="26">
      <t>ヨワ</t>
    </rPh>
    <rPh sb="36" eb="37">
      <t>タイ</t>
    </rPh>
    <rPh sb="39" eb="41">
      <t>タイオウ</t>
    </rPh>
    <rPh sb="41" eb="42">
      <t>サク</t>
    </rPh>
    <rPh sb="48" eb="50">
      <t>ギョウム</t>
    </rPh>
    <rPh sb="50" eb="52">
      <t>ブンショウ</t>
    </rPh>
    <rPh sb="52" eb="53">
      <t>オヨ</t>
    </rPh>
    <rPh sb="54" eb="57">
      <t>ソシキズ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</si>
</sst>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x14ac:knownFonts="1">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1"/>
      <name val="ＭＳ 明朝"/>
      <family val="1"/>
      <charset val="128"/>
    </font>
    <font>
      <sz val="11"/>
      <name val="ＭＳ ゴシック"/>
      <family val="3"/>
      <charset val="128"/>
    </font>
    <font>
      <sz val="10"/>
      <name val="ＭＳ ゴシック"/>
      <family val="3"/>
      <charset val="128"/>
    </font>
    <font>
      <sz val="9"/>
      <name val="ＭＳ Ｐゴシック"/>
      <family val="3"/>
      <charset val="128"/>
    </font>
    <font>
      <sz val="9"/>
      <name val="ＭＳ ゴシック"/>
      <family val="3"/>
      <charset val="128"/>
    </font>
    <font>
      <b/>
      <sz val="22"/>
      <name val="ＭＳ 明朝"/>
      <family val="1"/>
      <charset val="128"/>
    </font>
    <font>
      <sz val="22"/>
      <name val="ＭＳ 明朝"/>
      <family val="1"/>
      <charset val="128"/>
    </font>
    <font>
      <sz val="12"/>
      <name val="ＭＳ 明朝"/>
      <family val="1"/>
      <charset val="128"/>
    </font>
    <font>
      <sz val="10"/>
      <name val="ＭＳ 明朝"/>
      <family val="1"/>
      <charset val="128"/>
    </font>
    <font>
      <sz val="6"/>
      <name val="ＭＳ 明朝"/>
      <family val="1"/>
      <charset val="128"/>
    </font>
    <font>
      <sz val="8"/>
      <name val="ＭＳ ゴシック"/>
      <family val="3"/>
      <charset val="128"/>
    </font>
    <font>
      <b/>
      <sz val="12"/>
      <name val="ＭＳ 明朝"/>
      <family val="1"/>
      <charset val="128"/>
    </font>
    <font>
      <b/>
      <sz val="14"/>
      <name val="ＭＳ 明朝"/>
      <family val="1"/>
      <charset val="128"/>
    </font>
    <font>
      <sz val="7"/>
      <name val="ＭＳ 明朝"/>
      <family val="1"/>
      <charset val="128"/>
    </font>
    <font>
      <b/>
      <sz val="9"/>
      <name val="ＭＳ 明朝"/>
      <family val="1"/>
      <charset val="128"/>
    </font>
    <font>
      <b/>
      <sz val="8"/>
      <name val="ＭＳ 明朝"/>
      <family val="1"/>
      <charset val="128"/>
    </font>
    <font>
      <sz val="12"/>
      <name val="ＭＳ ゴシック"/>
      <family val="3"/>
      <charset val="128"/>
    </font>
    <font>
      <b/>
      <sz val="8"/>
      <name val="ＭＳ Ｐゴシック"/>
      <family val="3"/>
      <charset val="128"/>
    </font>
    <font>
      <sz val="8"/>
      <name val="ＭＳ Ｐゴシック"/>
      <family val="3"/>
      <charset val="128"/>
    </font>
    <font>
      <sz val="9"/>
      <color indexed="9"/>
      <name val="ＭＳ 明朝"/>
      <family val="1"/>
      <charset val="128"/>
    </font>
    <font>
      <b/>
      <sz val="10"/>
      <name val="ＭＳ Ｐゴシック"/>
      <family val="3"/>
      <charset val="128"/>
    </font>
    <font>
      <b/>
      <sz val="12"/>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11"/>
      <name val="ＭＳ Ｐゴシック"/>
      <family val="3"/>
      <charset val="128"/>
      <scheme val="major"/>
    </font>
    <font>
      <b/>
      <sz val="12"/>
      <name val="ＭＳ Ｐゴシック"/>
      <family val="3"/>
      <charset val="128"/>
      <scheme val="major"/>
    </font>
    <font>
      <b/>
      <sz val="14"/>
      <name val="ＭＳ Ｐゴシック"/>
      <family val="3"/>
      <charset val="128"/>
      <scheme val="major"/>
    </font>
    <font>
      <b/>
      <sz val="10"/>
      <name val="ＭＳ Ｐゴシック"/>
      <family val="3"/>
      <charset val="128"/>
      <scheme val="maj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8F8F8"/>
        <bgColor indexed="64"/>
      </patternFill>
    </fill>
    <fill>
      <patternFill patternType="solid">
        <fgColor rgb="FFDDDDDD"/>
        <bgColor indexed="64"/>
      </patternFill>
    </fill>
    <fill>
      <patternFill patternType="solid">
        <fgColor rgb="FFFFFFCC"/>
        <bgColor indexed="64"/>
      </patternFill>
    </fill>
  </fills>
  <borders count="118">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right/>
      <top/>
      <bottom style="double">
        <color indexed="64"/>
      </bottom>
      <diagonal/>
    </border>
    <border>
      <left/>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double">
        <color indexed="64"/>
      </left>
      <right/>
      <top style="thin">
        <color indexed="64"/>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27" fillId="5" borderId="0" applyNumberFormat="0" applyBorder="0" applyAlignment="0" applyProtection="0">
      <alignment vertical="center"/>
    </xf>
    <xf numFmtId="0" fontId="27" fillId="6" borderId="0" applyNumberFormat="0" applyBorder="0" applyAlignment="0" applyProtection="0">
      <alignment vertical="center"/>
    </xf>
    <xf numFmtId="0" fontId="27" fillId="7"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0" borderId="0" applyNumberFormat="0" applyFill="0" applyBorder="0" applyAlignment="0" applyProtection="0">
      <alignment vertical="center"/>
    </xf>
    <xf numFmtId="0" fontId="30" fillId="29" borderId="109" applyNumberFormat="0" applyAlignment="0" applyProtection="0">
      <alignment vertical="center"/>
    </xf>
    <xf numFmtId="0" fontId="31" fillId="30" borderId="0" applyNumberFormat="0" applyBorder="0" applyAlignment="0" applyProtection="0">
      <alignment vertical="center"/>
    </xf>
    <xf numFmtId="9" fontId="1" fillId="0" borderId="0" applyFont="0" applyFill="0" applyBorder="0" applyAlignment="0" applyProtection="0">
      <alignment vertical="center"/>
    </xf>
    <xf numFmtId="0" fontId="1" fillId="3" borderId="110" applyNumberFormat="0" applyFont="0" applyAlignment="0" applyProtection="0">
      <alignment vertical="center"/>
    </xf>
    <xf numFmtId="0" fontId="32" fillId="0" borderId="111" applyNumberFormat="0" applyFill="0" applyAlignment="0" applyProtection="0">
      <alignment vertical="center"/>
    </xf>
    <xf numFmtId="0" fontId="33" fillId="31" borderId="0" applyNumberFormat="0" applyBorder="0" applyAlignment="0" applyProtection="0">
      <alignment vertical="center"/>
    </xf>
    <xf numFmtId="0" fontId="34" fillId="32" borderId="112" applyNumberFormat="0" applyAlignment="0" applyProtection="0">
      <alignment vertical="center"/>
    </xf>
    <xf numFmtId="0" fontId="35" fillId="0" borderId="0" applyNumberFormat="0" applyFill="0" applyBorder="0" applyAlignment="0" applyProtection="0">
      <alignment vertical="center"/>
    </xf>
    <xf numFmtId="38" fontId="1" fillId="0" borderId="0" applyFont="0" applyFill="0" applyBorder="0" applyAlignment="0" applyProtection="0">
      <alignment vertical="center"/>
    </xf>
    <xf numFmtId="0" fontId="36" fillId="0" borderId="113" applyNumberFormat="0" applyFill="0" applyAlignment="0" applyProtection="0">
      <alignment vertical="center"/>
    </xf>
    <xf numFmtId="0" fontId="37" fillId="0" borderId="114" applyNumberFormat="0" applyFill="0" applyAlignment="0" applyProtection="0">
      <alignment vertical="center"/>
    </xf>
    <xf numFmtId="0" fontId="38" fillId="0" borderId="115" applyNumberFormat="0" applyFill="0" applyAlignment="0" applyProtection="0">
      <alignment vertical="center"/>
    </xf>
    <xf numFmtId="0" fontId="38" fillId="0" borderId="0" applyNumberFormat="0" applyFill="0" applyBorder="0" applyAlignment="0" applyProtection="0">
      <alignment vertical="center"/>
    </xf>
    <xf numFmtId="0" fontId="39" fillId="0" borderId="116" applyNumberFormat="0" applyFill="0" applyAlignment="0" applyProtection="0">
      <alignment vertical="center"/>
    </xf>
    <xf numFmtId="0" fontId="40" fillId="32" borderId="117" applyNumberFormat="0" applyAlignment="0" applyProtection="0">
      <alignment vertical="center"/>
    </xf>
    <xf numFmtId="0" fontId="41" fillId="0" borderId="0" applyNumberFormat="0" applyFill="0" applyBorder="0" applyAlignment="0" applyProtection="0">
      <alignment vertical="center"/>
    </xf>
    <xf numFmtId="0" fontId="42" fillId="2" borderId="112" applyNumberFormat="0" applyAlignment="0" applyProtection="0">
      <alignment vertical="center"/>
    </xf>
    <xf numFmtId="0" fontId="43" fillId="33" borderId="0" applyNumberFormat="0" applyBorder="0" applyAlignment="0" applyProtection="0">
      <alignment vertical="center"/>
    </xf>
  </cellStyleXfs>
  <cellXfs count="1200">
    <xf numFmtId="0" fontId="0" fillId="0" borderId="0" xfId="0" applyAlignment="1">
      <alignment vertical="center"/>
    </xf>
    <xf numFmtId="38" fontId="2" fillId="0" borderId="0" xfId="34" applyFont="1" applyBorder="1" applyAlignment="1">
      <alignment vertical="center"/>
    </xf>
    <xf numFmtId="38" fontId="2" fillId="0" borderId="0" xfId="34" applyFont="1" applyAlignment="1">
      <alignment vertical="center"/>
    </xf>
    <xf numFmtId="38" fontId="2" fillId="0" borderId="0" xfId="34" applyFont="1" applyAlignment="1">
      <alignment horizontal="center" vertical="center"/>
    </xf>
    <xf numFmtId="38" fontId="2" fillId="0" borderId="1" xfId="34" applyFont="1" applyBorder="1" applyAlignment="1">
      <alignment horizontal="center" vertical="center"/>
    </xf>
    <xf numFmtId="38" fontId="2" fillId="0" borderId="0" xfId="34" applyFont="1" applyBorder="1" applyAlignment="1">
      <alignment horizontal="center" vertical="center"/>
    </xf>
    <xf numFmtId="38" fontId="2" fillId="0" borderId="2" xfId="34" applyFont="1" applyBorder="1" applyAlignment="1">
      <alignment horizontal="center" vertical="center"/>
    </xf>
    <xf numFmtId="38" fontId="4" fillId="0" borderId="0" xfId="34" applyFont="1" applyBorder="1" applyAlignment="1">
      <alignment horizontal="center" vertical="center"/>
    </xf>
    <xf numFmtId="38" fontId="4" fillId="0" borderId="0" xfId="34" applyFont="1" applyBorder="1" applyAlignment="1">
      <alignment vertical="center"/>
    </xf>
    <xf numFmtId="38" fontId="2" fillId="0" borderId="3" xfId="34" applyFont="1" applyBorder="1" applyAlignment="1">
      <alignment vertical="center"/>
    </xf>
    <xf numFmtId="38" fontId="2" fillId="0" borderId="4" xfId="34" applyFont="1" applyBorder="1" applyAlignment="1">
      <alignment horizontal="center" vertical="center"/>
    </xf>
    <xf numFmtId="38" fontId="2" fillId="0" borderId="5" xfId="34" applyFont="1" applyBorder="1" applyAlignment="1">
      <alignment horizontal="center" vertical="center"/>
    </xf>
    <xf numFmtId="38" fontId="2" fillId="0" borderId="6" xfId="34" applyFont="1" applyBorder="1" applyAlignment="1">
      <alignment horizontal="center" vertical="center"/>
    </xf>
    <xf numFmtId="38" fontId="5" fillId="0" borderId="0" xfId="34" applyFont="1" applyBorder="1" applyAlignment="1">
      <alignment vertical="center"/>
    </xf>
    <xf numFmtId="38" fontId="5" fillId="0" borderId="7" xfId="34" applyFont="1" applyBorder="1" applyAlignment="1">
      <alignment vertical="center"/>
    </xf>
    <xf numFmtId="38" fontId="7" fillId="0" borderId="0" xfId="34" applyFont="1" applyAlignment="1">
      <alignment vertical="center"/>
    </xf>
    <xf numFmtId="38" fontId="7" fillId="0" borderId="0" xfId="34" applyFont="1" applyAlignment="1">
      <alignment horizontal="center" vertical="center"/>
    </xf>
    <xf numFmtId="38" fontId="7" fillId="0" borderId="8" xfId="34" applyFont="1" applyBorder="1" applyAlignment="1">
      <alignment vertical="center"/>
    </xf>
    <xf numFmtId="10" fontId="7" fillId="0" borderId="0" xfId="34" applyNumberFormat="1" applyFont="1" applyAlignment="1">
      <alignment vertical="center"/>
    </xf>
    <xf numFmtId="38" fontId="7" fillId="0" borderId="9" xfId="34" applyFont="1" applyBorder="1" applyAlignment="1">
      <alignment vertical="center"/>
    </xf>
    <xf numFmtId="38" fontId="7" fillId="0" borderId="0" xfId="34" applyFont="1" applyBorder="1" applyAlignment="1">
      <alignment horizontal="distributed" vertical="center"/>
    </xf>
    <xf numFmtId="38" fontId="7" fillId="0" borderId="10" xfId="34" applyFont="1" applyBorder="1" applyAlignment="1">
      <alignment horizontal="center" vertical="center"/>
    </xf>
    <xf numFmtId="38" fontId="7" fillId="0" borderId="11" xfId="34" applyFont="1" applyBorder="1" applyAlignment="1">
      <alignment horizontal="center" vertical="center"/>
    </xf>
    <xf numFmtId="38" fontId="7" fillId="0" borderId="12" xfId="34" applyFont="1" applyBorder="1" applyAlignment="1">
      <alignment horizontal="center" vertical="center"/>
    </xf>
    <xf numFmtId="38" fontId="7" fillId="0" borderId="13" xfId="34" applyFont="1" applyBorder="1" applyAlignment="1">
      <alignment horizontal="center" vertical="center"/>
    </xf>
    <xf numFmtId="38" fontId="7" fillId="0" borderId="14" xfId="34" applyFont="1" applyBorder="1" applyAlignment="1">
      <alignment horizontal="center" vertical="center"/>
    </xf>
    <xf numFmtId="38" fontId="7" fillId="0" borderId="15" xfId="34" applyFont="1" applyBorder="1" applyAlignment="1">
      <alignment horizontal="center" vertical="center"/>
    </xf>
    <xf numFmtId="38" fontId="7" fillId="0" borderId="16" xfId="34" applyFont="1" applyBorder="1" applyAlignment="1">
      <alignment horizontal="center" vertical="center"/>
    </xf>
    <xf numFmtId="38" fontId="7" fillId="0" borderId="17" xfId="34" applyFont="1" applyBorder="1" applyAlignment="1">
      <alignment horizontal="center" vertical="center"/>
    </xf>
    <xf numFmtId="38" fontId="0" fillId="0" borderId="0" xfId="34" applyFont="1" applyAlignment="1">
      <alignment horizontal="center" vertical="center"/>
    </xf>
    <xf numFmtId="38" fontId="0" fillId="0" borderId="0" xfId="34" applyFont="1" applyAlignment="1">
      <alignment vertical="center"/>
    </xf>
    <xf numFmtId="38" fontId="7" fillId="0" borderId="0" xfId="34" applyFont="1" applyBorder="1" applyAlignment="1">
      <alignment horizontal="center" vertical="center"/>
    </xf>
    <xf numFmtId="38" fontId="7" fillId="4" borderId="0" xfId="34" applyFont="1" applyFill="1" applyAlignment="1">
      <alignment vertical="center"/>
    </xf>
    <xf numFmtId="38" fontId="7" fillId="4" borderId="8" xfId="34" applyFont="1" applyFill="1" applyBorder="1" applyAlignment="1">
      <alignment vertical="center"/>
    </xf>
    <xf numFmtId="38" fontId="0" fillId="0" borderId="0" xfId="34" quotePrefix="1" applyFont="1" applyAlignment="1">
      <alignment vertical="center"/>
    </xf>
    <xf numFmtId="38" fontId="0" fillId="0" borderId="0" xfId="34" quotePrefix="1" applyFont="1" applyAlignment="1">
      <alignment horizontal="center" vertical="center"/>
    </xf>
    <xf numFmtId="38" fontId="0" fillId="0" borderId="18" xfId="34" applyFont="1" applyBorder="1" applyAlignment="1">
      <alignment vertical="center"/>
    </xf>
    <xf numFmtId="10" fontId="0" fillId="0" borderId="0" xfId="34" applyNumberFormat="1" applyFont="1" applyAlignment="1">
      <alignment horizontal="center" vertical="center"/>
    </xf>
    <xf numFmtId="0" fontId="4" fillId="0" borderId="0" xfId="0" applyFont="1" applyBorder="1" applyAlignment="1">
      <alignment vertical="center"/>
    </xf>
    <xf numFmtId="38" fontId="11" fillId="0" borderId="0" xfId="34" applyFont="1" applyAlignment="1">
      <alignment vertical="center"/>
    </xf>
    <xf numFmtId="38" fontId="12" fillId="0" borderId="0" xfId="34" applyFont="1" applyAlignment="1">
      <alignment vertical="center"/>
    </xf>
    <xf numFmtId="38" fontId="5" fillId="0" borderId="0" xfId="34" applyFont="1" applyBorder="1" applyAlignment="1">
      <alignment horizontal="center" vertical="center"/>
    </xf>
    <xf numFmtId="38" fontId="2" fillId="0" borderId="0" xfId="34" applyFont="1" applyBorder="1" applyAlignment="1">
      <alignment horizontal="center" vertical="center" textRotation="255"/>
    </xf>
    <xf numFmtId="38" fontId="5" fillId="0" borderId="0" xfId="34" quotePrefix="1" applyFont="1" applyAlignment="1">
      <alignment vertical="center"/>
    </xf>
    <xf numFmtId="38" fontId="5" fillId="0" borderId="0" xfId="34" applyFont="1" applyAlignment="1">
      <alignment vertical="center"/>
    </xf>
    <xf numFmtId="38" fontId="5" fillId="0" borderId="0" xfId="34" applyFont="1" applyBorder="1" applyAlignment="1">
      <alignment horizontal="left" vertical="center"/>
    </xf>
    <xf numFmtId="38" fontId="6" fillId="0" borderId="0" xfId="34" applyFont="1" applyBorder="1" applyAlignment="1">
      <alignment horizontal="right" vertical="center"/>
    </xf>
    <xf numFmtId="38" fontId="9" fillId="0" borderId="0" xfId="34" applyFont="1" applyBorder="1" applyAlignment="1">
      <alignment vertical="center"/>
    </xf>
    <xf numFmtId="38" fontId="9" fillId="0" borderId="0" xfId="34" applyFont="1" applyBorder="1" applyAlignment="1">
      <alignment horizontal="center" vertical="center"/>
    </xf>
    <xf numFmtId="0" fontId="15" fillId="0" borderId="0" xfId="0" applyFont="1" applyBorder="1" applyAlignment="1">
      <alignment vertical="top" wrapText="1"/>
    </xf>
    <xf numFmtId="38" fontId="15" fillId="0" borderId="0" xfId="34" applyFont="1" applyBorder="1" applyAlignment="1">
      <alignment vertical="top" wrapText="1"/>
    </xf>
    <xf numFmtId="38" fontId="15" fillId="0" borderId="0" xfId="34" applyFont="1" applyBorder="1" applyAlignment="1">
      <alignment vertical="center"/>
    </xf>
    <xf numFmtId="38" fontId="2" fillId="0" borderId="19" xfId="34" applyFont="1" applyBorder="1" applyAlignment="1">
      <alignment vertical="center"/>
    </xf>
    <xf numFmtId="0" fontId="5" fillId="0" borderId="0" xfId="0" applyFont="1" applyBorder="1" applyAlignment="1">
      <alignment vertical="center"/>
    </xf>
    <xf numFmtId="38" fontId="2" fillId="0" borderId="20" xfId="34" applyFont="1" applyBorder="1" applyAlignment="1">
      <alignment horizontal="center" vertical="center"/>
    </xf>
    <xf numFmtId="38" fontId="14" fillId="0" borderId="0" xfId="34" applyFont="1" applyBorder="1" applyAlignment="1">
      <alignment horizontal="right" vertical="center"/>
    </xf>
    <xf numFmtId="38" fontId="2" fillId="0" borderId="0" xfId="34" applyFont="1" applyBorder="1" applyAlignment="1">
      <alignment vertical="top" wrapText="1"/>
    </xf>
    <xf numFmtId="38" fontId="2" fillId="0" borderId="21" xfId="34" applyFont="1" applyBorder="1" applyAlignment="1">
      <alignment vertical="center"/>
    </xf>
    <xf numFmtId="38" fontId="2" fillId="0" borderId="0" xfId="34" applyFont="1" applyBorder="1" applyAlignment="1">
      <alignment vertical="top"/>
    </xf>
    <xf numFmtId="38" fontId="14" fillId="0" borderId="2" xfId="34" applyFont="1" applyBorder="1" applyAlignment="1"/>
    <xf numFmtId="38" fontId="4" fillId="0" borderId="22" xfId="34" applyFont="1" applyBorder="1" applyAlignment="1">
      <alignment horizontal="center" vertical="center"/>
    </xf>
    <xf numFmtId="38" fontId="14" fillId="0" borderId="20" xfId="34" applyFont="1" applyBorder="1" applyAlignment="1"/>
    <xf numFmtId="38" fontId="14" fillId="0" borderId="0" xfId="34" applyFont="1" applyBorder="1" applyAlignment="1">
      <alignment vertical="center"/>
    </xf>
    <xf numFmtId="0" fontId="16" fillId="0" borderId="0" xfId="34" applyNumberFormat="1" applyFont="1" applyBorder="1" applyAlignment="1">
      <alignment vertical="center"/>
    </xf>
    <xf numFmtId="38" fontId="2" fillId="0" borderId="23" xfId="34" applyFont="1" applyBorder="1" applyAlignment="1">
      <alignment horizontal="center" vertical="center"/>
    </xf>
    <xf numFmtId="38" fontId="2" fillId="0" borderId="24" xfId="34" applyFont="1" applyBorder="1" applyAlignment="1">
      <alignment vertical="center"/>
    </xf>
    <xf numFmtId="38" fontId="4" fillId="0" borderId="21" xfId="34" applyFont="1" applyBorder="1" applyAlignment="1">
      <alignment horizontal="center" vertical="center"/>
    </xf>
    <xf numFmtId="38" fontId="4" fillId="0" borderId="25" xfId="34" applyFont="1" applyBorder="1" applyAlignment="1">
      <alignment horizontal="center" vertical="center"/>
    </xf>
    <xf numFmtId="38" fontId="4" fillId="0" borderId="26" xfId="34" applyFont="1" applyBorder="1" applyAlignment="1">
      <alignment horizontal="center" vertical="center"/>
    </xf>
    <xf numFmtId="38" fontId="4" fillId="0" borderId="18" xfId="34" applyFont="1" applyBorder="1" applyAlignment="1">
      <alignment horizontal="center" vertical="center"/>
    </xf>
    <xf numFmtId="38" fontId="4" fillId="0" borderId="27" xfId="34" applyFont="1" applyBorder="1" applyAlignment="1">
      <alignment horizontal="center" vertical="center"/>
    </xf>
    <xf numFmtId="38" fontId="9" fillId="0" borderId="6" xfId="34" applyFont="1" applyFill="1" applyBorder="1" applyAlignment="1">
      <alignment vertical="center" shrinkToFit="1"/>
    </xf>
    <xf numFmtId="38" fontId="2" fillId="0" borderId="6" xfId="34" applyFont="1" applyFill="1" applyBorder="1" applyAlignment="1">
      <alignment vertical="center" shrinkToFit="1"/>
    </xf>
    <xf numFmtId="38" fontId="9" fillId="0" borderId="4" xfId="34" applyFont="1" applyFill="1" applyBorder="1" applyAlignment="1">
      <alignment vertical="center" shrinkToFit="1"/>
    </xf>
    <xf numFmtId="38" fontId="9" fillId="0" borderId="5" xfId="34" applyFont="1" applyFill="1" applyBorder="1" applyAlignment="1">
      <alignment vertical="center" shrinkToFit="1"/>
    </xf>
    <xf numFmtId="38" fontId="9" fillId="0" borderId="28" xfId="34" applyFont="1" applyFill="1" applyBorder="1" applyAlignment="1">
      <alignment vertical="center" shrinkToFit="1"/>
    </xf>
    <xf numFmtId="38" fontId="9" fillId="0" borderId="29" xfId="34" applyFont="1" applyFill="1" applyBorder="1" applyAlignment="1">
      <alignment vertical="center" shrinkToFit="1"/>
    </xf>
    <xf numFmtId="9" fontId="9" fillId="0" borderId="6" xfId="28" applyFont="1" applyFill="1" applyBorder="1" applyAlignment="1">
      <alignment vertical="center" shrinkToFit="1"/>
    </xf>
    <xf numFmtId="38" fontId="4" fillId="0" borderId="20" xfId="34" applyFont="1" applyBorder="1" applyAlignment="1">
      <alignment horizontal="center" vertical="center" shrinkToFit="1"/>
    </xf>
    <xf numFmtId="38" fontId="4" fillId="0" borderId="30" xfId="34" applyFont="1" applyBorder="1" applyAlignment="1">
      <alignment horizontal="center" vertical="center" shrinkToFit="1"/>
    </xf>
    <xf numFmtId="38" fontId="4" fillId="0" borderId="31" xfId="34" applyFont="1" applyBorder="1" applyAlignment="1">
      <alignment horizontal="center" vertical="center" shrinkToFit="1"/>
    </xf>
    <xf numFmtId="38" fontId="4" fillId="0" borderId="32" xfId="34" applyFont="1" applyBorder="1" applyAlignment="1">
      <alignment horizontal="center" vertical="center" shrinkToFit="1"/>
    </xf>
    <xf numFmtId="38" fontId="4" fillId="0" borderId="21" xfId="34" applyFont="1" applyBorder="1" applyAlignment="1">
      <alignment horizontal="center" vertical="center" shrinkToFit="1"/>
    </xf>
    <xf numFmtId="38" fontId="4" fillId="0" borderId="33" xfId="34" applyFont="1" applyBorder="1" applyAlignment="1">
      <alignment horizontal="center" vertical="center" shrinkToFit="1"/>
    </xf>
    <xf numFmtId="38" fontId="4" fillId="0" borderId="34" xfId="34" applyFont="1" applyBorder="1" applyAlignment="1">
      <alignment horizontal="center" vertical="center"/>
    </xf>
    <xf numFmtId="38" fontId="4" fillId="0" borderId="35" xfId="34" applyFont="1" applyBorder="1" applyAlignment="1">
      <alignment horizontal="center" vertical="center"/>
    </xf>
    <xf numFmtId="38" fontId="4" fillId="0" borderId="36" xfId="34" applyFont="1" applyBorder="1" applyAlignment="1">
      <alignment horizontal="center" vertical="center"/>
    </xf>
    <xf numFmtId="38" fontId="4" fillId="0" borderId="37" xfId="34" applyFont="1" applyBorder="1" applyAlignment="1">
      <alignment horizontal="center" vertical="center"/>
    </xf>
    <xf numFmtId="38" fontId="2" fillId="0" borderId="0" xfId="34" applyFont="1" applyFill="1" applyAlignment="1">
      <alignment vertical="center"/>
    </xf>
    <xf numFmtId="38" fontId="11" fillId="0" borderId="0" xfId="34" applyFont="1" applyFill="1" applyAlignment="1">
      <alignment vertical="center"/>
    </xf>
    <xf numFmtId="38" fontId="24" fillId="0" borderId="0" xfId="34" applyFont="1" applyFill="1" applyAlignment="1">
      <alignment vertical="center"/>
    </xf>
    <xf numFmtId="38" fontId="2" fillId="0" borderId="0" xfId="34" applyFont="1" applyFill="1" applyAlignment="1">
      <alignment horizontal="center" vertical="center"/>
    </xf>
    <xf numFmtId="38" fontId="12" fillId="0" borderId="0" xfId="34" applyFont="1" applyFill="1" applyAlignment="1">
      <alignment vertical="center"/>
    </xf>
    <xf numFmtId="38" fontId="5" fillId="0" borderId="0" xfId="34" quotePrefix="1" applyFont="1" applyFill="1" applyAlignment="1">
      <alignment vertical="center"/>
    </xf>
    <xf numFmtId="38" fontId="5" fillId="0" borderId="0" xfId="34" applyFont="1" applyFill="1" applyAlignment="1">
      <alignment vertical="center"/>
    </xf>
    <xf numFmtId="38" fontId="2" fillId="0" borderId="0" xfId="34" applyFont="1" applyFill="1" applyBorder="1" applyAlignment="1">
      <alignment vertical="center"/>
    </xf>
    <xf numFmtId="38" fontId="2" fillId="0" borderId="1" xfId="34" applyFont="1" applyFill="1" applyBorder="1" applyAlignment="1">
      <alignment horizontal="center" vertical="center"/>
    </xf>
    <xf numFmtId="49" fontId="2" fillId="0" borderId="1" xfId="34" applyNumberFormat="1" applyFont="1" applyFill="1" applyBorder="1" applyAlignment="1">
      <alignment horizontal="center" vertical="center"/>
    </xf>
    <xf numFmtId="38" fontId="2" fillId="0" borderId="0" xfId="34" applyFont="1" applyFill="1" applyBorder="1" applyAlignment="1">
      <alignment horizontal="center" vertical="center"/>
    </xf>
    <xf numFmtId="38" fontId="2" fillId="0" borderId="19" xfId="34" applyFont="1" applyFill="1" applyBorder="1" applyAlignment="1">
      <alignment horizontal="center" vertical="center"/>
    </xf>
    <xf numFmtId="38" fontId="2" fillId="0" borderId="25" xfId="34" applyFont="1" applyFill="1" applyBorder="1" applyAlignment="1">
      <alignment horizontal="center" vertical="center"/>
    </xf>
    <xf numFmtId="49" fontId="2" fillId="0" borderId="19" xfId="34" applyNumberFormat="1" applyFont="1" applyFill="1" applyBorder="1" applyAlignment="1">
      <alignment horizontal="center" vertical="center"/>
    </xf>
    <xf numFmtId="38" fontId="2" fillId="0" borderId="19" xfId="34" applyFont="1" applyFill="1" applyBorder="1" applyAlignment="1">
      <alignment vertical="center"/>
    </xf>
    <xf numFmtId="38" fontId="2" fillId="0" borderId="27" xfId="34" applyFont="1" applyFill="1" applyBorder="1" applyAlignment="1">
      <alignment horizontal="center" vertical="center"/>
    </xf>
    <xf numFmtId="38" fontId="2" fillId="0" borderId="2" xfId="34" applyFont="1" applyFill="1" applyBorder="1" applyAlignment="1">
      <alignment horizontal="center" vertical="center"/>
    </xf>
    <xf numFmtId="38" fontId="2" fillId="0" borderId="20" xfId="34" applyFont="1" applyFill="1" applyBorder="1" applyAlignment="1">
      <alignment horizontal="center" vertical="center"/>
    </xf>
    <xf numFmtId="38" fontId="14" fillId="0" borderId="2" xfId="34" applyFont="1" applyFill="1" applyBorder="1" applyAlignment="1"/>
    <xf numFmtId="38" fontId="14" fillId="0" borderId="20" xfId="34" applyFont="1" applyFill="1" applyBorder="1" applyAlignment="1"/>
    <xf numFmtId="38" fontId="4" fillId="0" borderId="22" xfId="34" applyFont="1" applyFill="1" applyBorder="1" applyAlignment="1">
      <alignment horizontal="center" vertical="center"/>
    </xf>
    <xf numFmtId="38" fontId="4" fillId="0" borderId="0" xfId="34" applyFont="1" applyFill="1" applyBorder="1" applyAlignment="1">
      <alignment horizontal="center" vertical="center"/>
    </xf>
    <xf numFmtId="38" fontId="2" fillId="0" borderId="3" xfId="34" applyFont="1" applyFill="1" applyBorder="1" applyAlignment="1">
      <alignment vertical="center"/>
    </xf>
    <xf numFmtId="38" fontId="4" fillId="0" borderId="0" xfId="34" applyFont="1" applyFill="1" applyBorder="1" applyAlignment="1">
      <alignment vertical="center"/>
    </xf>
    <xf numFmtId="38" fontId="2" fillId="0" borderId="38" xfId="34" applyFont="1" applyFill="1" applyBorder="1" applyAlignment="1">
      <alignment horizontal="center" vertical="center"/>
    </xf>
    <xf numFmtId="38" fontId="2" fillId="0" borderId="24" xfId="34" applyFont="1" applyFill="1" applyBorder="1" applyAlignment="1">
      <alignment vertical="center"/>
    </xf>
    <xf numFmtId="49" fontId="2" fillId="0" borderId="2" xfId="34" applyNumberFormat="1" applyFont="1" applyFill="1" applyBorder="1" applyAlignment="1">
      <alignment horizontal="center" vertical="center"/>
    </xf>
    <xf numFmtId="38" fontId="5" fillId="0" borderId="0" xfId="34" applyFont="1" applyFill="1" applyBorder="1" applyAlignment="1">
      <alignment horizontal="center" vertical="center"/>
    </xf>
    <xf numFmtId="38" fontId="5" fillId="0" borderId="0" xfId="34" applyFont="1" applyFill="1" applyBorder="1" applyAlignment="1">
      <alignment vertical="center"/>
    </xf>
    <xf numFmtId="0" fontId="5" fillId="0" borderId="0" xfId="0" applyFont="1" applyFill="1" applyBorder="1" applyAlignment="1">
      <alignment vertical="center"/>
    </xf>
    <xf numFmtId="38" fontId="5" fillId="0" borderId="0" xfId="34" applyFont="1" applyFill="1" applyBorder="1" applyAlignment="1">
      <alignment horizontal="left" vertical="center"/>
    </xf>
    <xf numFmtId="38" fontId="19" fillId="0" borderId="39" xfId="34" applyFont="1" applyFill="1" applyBorder="1" applyAlignment="1">
      <alignment horizontal="center" vertical="center"/>
    </xf>
    <xf numFmtId="38" fontId="2" fillId="0" borderId="23" xfId="34" applyFont="1" applyFill="1" applyBorder="1" applyAlignment="1">
      <alignment horizontal="center" vertical="center"/>
    </xf>
    <xf numFmtId="38" fontId="2" fillId="0" borderId="0" xfId="34" applyFont="1" applyFill="1" applyBorder="1" applyAlignment="1">
      <alignment horizontal="center" vertical="center" textRotation="255"/>
    </xf>
    <xf numFmtId="0" fontId="16" fillId="0" borderId="0" xfId="34" applyNumberFormat="1" applyFont="1" applyFill="1" applyBorder="1" applyAlignment="1">
      <alignment vertical="center"/>
    </xf>
    <xf numFmtId="38" fontId="14" fillId="0" borderId="0" xfId="34" applyFont="1" applyFill="1" applyBorder="1" applyAlignment="1">
      <alignment vertical="center"/>
    </xf>
    <xf numFmtId="38" fontId="2" fillId="0" borderId="0" xfId="34" applyFont="1" applyFill="1" applyBorder="1" applyAlignment="1">
      <alignment vertical="top" wrapText="1"/>
    </xf>
    <xf numFmtId="38" fontId="2" fillId="0" borderId="0" xfId="34" applyFont="1" applyFill="1" applyBorder="1" applyAlignment="1">
      <alignment vertical="top"/>
    </xf>
    <xf numFmtId="38" fontId="2" fillId="0" borderId="21" xfId="34" applyFont="1" applyFill="1" applyBorder="1" applyAlignment="1">
      <alignment vertical="center"/>
    </xf>
    <xf numFmtId="38" fontId="14" fillId="0" borderId="0" xfId="34" applyFont="1" applyFill="1" applyBorder="1" applyAlignment="1">
      <alignment horizontal="right" vertical="center"/>
    </xf>
    <xf numFmtId="38" fontId="4" fillId="0" borderId="27" xfId="34" applyFont="1" applyFill="1" applyBorder="1" applyAlignment="1">
      <alignment horizontal="center" vertical="center"/>
    </xf>
    <xf numFmtId="38" fontId="4" fillId="0" borderId="1" xfId="34" applyFont="1" applyFill="1" applyBorder="1" applyAlignment="1">
      <alignment horizontal="center" vertical="center"/>
    </xf>
    <xf numFmtId="38" fontId="13" fillId="0" borderId="39" xfId="34" applyFont="1" applyFill="1" applyBorder="1" applyAlignment="1">
      <alignment horizontal="center" vertical="center"/>
    </xf>
    <xf numFmtId="38" fontId="4" fillId="0" borderId="18" xfId="34" applyFont="1" applyFill="1" applyBorder="1" applyAlignment="1">
      <alignment horizontal="center" vertical="center"/>
    </xf>
    <xf numFmtId="38" fontId="6" fillId="0" borderId="0" xfId="34" applyFont="1" applyFill="1" applyBorder="1" applyAlignment="1">
      <alignment horizontal="right" vertical="center"/>
    </xf>
    <xf numFmtId="38" fontId="2" fillId="0" borderId="6" xfId="34" applyFont="1" applyFill="1" applyBorder="1" applyAlignment="1">
      <alignment horizontal="center" vertical="center"/>
    </xf>
    <xf numFmtId="38" fontId="2" fillId="0" borderId="4" xfId="34" applyFont="1" applyFill="1" applyBorder="1" applyAlignment="1">
      <alignment horizontal="center" vertical="center"/>
    </xf>
    <xf numFmtId="38" fontId="2" fillId="0" borderId="5" xfId="34" applyFont="1" applyFill="1" applyBorder="1" applyAlignment="1">
      <alignment horizontal="center" vertical="center"/>
    </xf>
    <xf numFmtId="38" fontId="9" fillId="0" borderId="0" xfId="34" applyFont="1" applyFill="1" applyBorder="1" applyAlignment="1">
      <alignment vertical="center"/>
    </xf>
    <xf numFmtId="38" fontId="9" fillId="0" borderId="0" xfId="34" applyFont="1" applyFill="1" applyBorder="1" applyAlignment="1">
      <alignment horizontal="center" vertical="center"/>
    </xf>
    <xf numFmtId="0" fontId="15" fillId="0" borderId="0" xfId="0" applyFont="1" applyFill="1" applyBorder="1" applyAlignment="1">
      <alignment vertical="top" wrapText="1"/>
    </xf>
    <xf numFmtId="38" fontId="15" fillId="0" borderId="0" xfId="34" applyFont="1" applyFill="1" applyBorder="1" applyAlignment="1">
      <alignment vertical="top" wrapText="1"/>
    </xf>
    <xf numFmtId="38" fontId="15" fillId="0" borderId="0" xfId="34" applyFont="1" applyFill="1" applyBorder="1" applyAlignment="1">
      <alignment vertical="center"/>
    </xf>
    <xf numFmtId="0" fontId="4" fillId="0" borderId="0" xfId="0" applyFont="1" applyFill="1" applyBorder="1" applyAlignment="1">
      <alignment vertical="center"/>
    </xf>
    <xf numFmtId="38" fontId="4" fillId="0" borderId="32" xfId="34" applyFont="1" applyFill="1" applyBorder="1" applyAlignment="1">
      <alignment horizontal="center" vertical="center" shrinkToFit="1"/>
    </xf>
    <xf numFmtId="38" fontId="4" fillId="0" borderId="20" xfId="34" applyFont="1" applyFill="1" applyBorder="1" applyAlignment="1">
      <alignment horizontal="center" vertical="center" shrinkToFit="1"/>
    </xf>
    <xf numFmtId="38" fontId="4" fillId="0" borderId="21" xfId="34" applyFont="1" applyFill="1" applyBorder="1" applyAlignment="1">
      <alignment horizontal="center" vertical="center" shrinkToFit="1"/>
    </xf>
    <xf numFmtId="38" fontId="4" fillId="0" borderId="30" xfId="34" applyFont="1" applyFill="1" applyBorder="1" applyAlignment="1">
      <alignment horizontal="center" vertical="center" shrinkToFit="1"/>
    </xf>
    <xf numFmtId="38" fontId="4" fillId="0" borderId="33" xfId="34" applyFont="1" applyFill="1" applyBorder="1" applyAlignment="1">
      <alignment horizontal="center" vertical="center" shrinkToFit="1"/>
    </xf>
    <xf numFmtId="38" fontId="4" fillId="0" borderId="31" xfId="34" applyFont="1" applyFill="1" applyBorder="1" applyAlignment="1">
      <alignment horizontal="center" vertical="center" shrinkToFit="1"/>
    </xf>
    <xf numFmtId="38" fontId="5" fillId="0" borderId="7" xfId="34" applyFont="1" applyFill="1" applyBorder="1" applyAlignment="1">
      <alignment vertical="center"/>
    </xf>
    <xf numFmtId="38" fontId="4" fillId="0" borderId="34" xfId="34" applyFont="1" applyFill="1" applyBorder="1" applyAlignment="1">
      <alignment horizontal="center" vertical="center"/>
    </xf>
    <xf numFmtId="38" fontId="4" fillId="0" borderId="35" xfId="34" applyFont="1" applyFill="1" applyBorder="1" applyAlignment="1">
      <alignment horizontal="center" vertical="center"/>
    </xf>
    <xf numFmtId="38" fontId="4" fillId="0" borderId="36" xfId="34" applyFont="1" applyFill="1" applyBorder="1" applyAlignment="1">
      <alignment horizontal="center" vertical="center"/>
    </xf>
    <xf numFmtId="38" fontId="4" fillId="0" borderId="37" xfId="34" applyFont="1" applyFill="1" applyBorder="1" applyAlignment="1">
      <alignment horizontal="center" vertical="center"/>
    </xf>
    <xf numFmtId="38" fontId="11" fillId="0" borderId="0" xfId="34" applyFont="1" applyBorder="1" applyAlignment="1">
      <alignment vertical="center"/>
    </xf>
    <xf numFmtId="38" fontId="12" fillId="0" borderId="0" xfId="34" applyFont="1" applyBorder="1" applyAlignment="1">
      <alignment vertical="center"/>
    </xf>
    <xf numFmtId="38" fontId="2" fillId="34" borderId="2" xfId="34" applyFont="1" applyFill="1" applyBorder="1" applyAlignment="1">
      <alignment horizontal="center" vertical="center"/>
    </xf>
    <xf numFmtId="38" fontId="2" fillId="0" borderId="2" xfId="34" applyFont="1" applyFill="1" applyBorder="1" applyAlignment="1">
      <alignment vertical="center"/>
    </xf>
    <xf numFmtId="14" fontId="7" fillId="0" borderId="0" xfId="34" applyNumberFormat="1" applyFont="1" applyAlignment="1">
      <alignment vertical="center"/>
    </xf>
    <xf numFmtId="38" fontId="11" fillId="0" borderId="0" xfId="34" applyFont="1" applyFill="1" applyBorder="1" applyAlignment="1">
      <alignment vertical="center"/>
    </xf>
    <xf numFmtId="38" fontId="24" fillId="0" borderId="0" xfId="34" applyFont="1" applyFill="1" applyBorder="1" applyAlignment="1">
      <alignment vertical="center"/>
    </xf>
    <xf numFmtId="38" fontId="12" fillId="0" borderId="0" xfId="34" applyFont="1" applyFill="1" applyBorder="1" applyAlignment="1">
      <alignment vertical="center"/>
    </xf>
    <xf numFmtId="38" fontId="4" fillId="0" borderId="26" xfId="34" applyFont="1" applyFill="1" applyBorder="1" applyAlignment="1">
      <alignment horizontal="center" vertical="center"/>
    </xf>
    <xf numFmtId="38" fontId="4" fillId="0" borderId="21" xfId="34" applyFont="1" applyFill="1" applyBorder="1" applyAlignment="1">
      <alignment horizontal="center" vertical="center"/>
    </xf>
    <xf numFmtId="38" fontId="4" fillId="0" borderId="25" xfId="34" applyFont="1" applyFill="1" applyBorder="1" applyAlignment="1">
      <alignment horizontal="center" vertical="center"/>
    </xf>
    <xf numFmtId="0" fontId="3" fillId="16" borderId="0" xfId="0" applyFont="1" applyFill="1" applyAlignment="1">
      <alignment vertical="center"/>
    </xf>
    <xf numFmtId="0" fontId="3" fillId="0" borderId="0" xfId="0" applyFont="1" applyAlignment="1">
      <alignment vertical="center"/>
    </xf>
    <xf numFmtId="0" fontId="44" fillId="0" borderId="0" xfId="0" applyFont="1" applyAlignment="1">
      <alignment vertical="center"/>
    </xf>
    <xf numFmtId="38" fontId="2" fillId="0" borderId="19" xfId="34" applyFont="1" applyBorder="1" applyAlignment="1">
      <alignment horizontal="center" vertical="center"/>
    </xf>
    <xf numFmtId="38" fontId="2" fillId="0" borderId="25" xfId="34" applyFont="1" applyBorder="1" applyAlignment="1">
      <alignment horizontal="center" vertical="center"/>
    </xf>
    <xf numFmtId="38" fontId="2" fillId="0" borderId="27" xfId="34" applyFont="1" applyBorder="1" applyAlignment="1">
      <alignment horizontal="center" vertical="center"/>
    </xf>
    <xf numFmtId="38" fontId="4" fillId="34" borderId="7" xfId="34" applyFont="1" applyFill="1" applyBorder="1" applyAlignment="1">
      <alignment vertical="center"/>
    </xf>
    <xf numFmtId="38" fontId="2" fillId="0" borderId="40" xfId="34" applyFont="1" applyBorder="1" applyAlignment="1">
      <alignment vertical="center"/>
    </xf>
    <xf numFmtId="38" fontId="26" fillId="0" borderId="39" xfId="34" applyFont="1" applyBorder="1" applyAlignment="1">
      <alignment horizontal="center" vertical="center"/>
    </xf>
    <xf numFmtId="38" fontId="45" fillId="0" borderId="39" xfId="34" applyFont="1" applyBorder="1" applyAlignment="1">
      <alignment horizontal="center" vertical="center"/>
    </xf>
    <xf numFmtId="38" fontId="46" fillId="0" borderId="39" xfId="34" applyFont="1" applyBorder="1" applyAlignment="1">
      <alignment horizontal="center" vertical="center"/>
    </xf>
    <xf numFmtId="38" fontId="2" fillId="35" borderId="0" xfId="34" applyFont="1" applyFill="1" applyAlignment="1">
      <alignment horizontal="center" vertical="center"/>
    </xf>
    <xf numFmtId="49" fontId="2" fillId="35" borderId="19" xfId="34" applyNumberFormat="1" applyFont="1" applyFill="1" applyBorder="1" applyAlignment="1">
      <alignment horizontal="center" vertical="center"/>
    </xf>
    <xf numFmtId="38" fontId="2" fillId="35" borderId="2" xfId="34" applyFont="1" applyFill="1" applyBorder="1" applyAlignment="1">
      <alignment vertical="center"/>
    </xf>
    <xf numFmtId="49" fontId="2" fillId="35" borderId="2" xfId="34" applyNumberFormat="1" applyFont="1" applyFill="1" applyBorder="1" applyAlignment="1">
      <alignment horizontal="center" vertical="center"/>
    </xf>
    <xf numFmtId="38" fontId="9" fillId="35" borderId="6" xfId="34" applyFont="1" applyFill="1" applyBorder="1" applyAlignment="1">
      <alignment vertical="center" shrinkToFit="1"/>
    </xf>
    <xf numFmtId="38" fontId="9" fillId="35" borderId="4" xfId="34" applyFont="1" applyFill="1" applyBorder="1" applyAlignment="1">
      <alignment vertical="center" shrinkToFit="1"/>
    </xf>
    <xf numFmtId="38" fontId="9" fillId="35" borderId="5" xfId="34" applyFont="1" applyFill="1" applyBorder="1" applyAlignment="1">
      <alignment vertical="center" shrinkToFit="1"/>
    </xf>
    <xf numFmtId="9" fontId="9" fillId="35" borderId="6" xfId="28" applyFont="1" applyFill="1" applyBorder="1" applyAlignment="1">
      <alignment vertical="center" shrinkToFit="1"/>
    </xf>
    <xf numFmtId="38" fontId="5" fillId="0" borderId="0" xfId="34" applyFont="1" applyAlignment="1">
      <alignment horizontal="right" vertical="center"/>
    </xf>
    <xf numFmtId="38" fontId="2" fillId="35" borderId="38" xfId="34" applyFont="1" applyFill="1" applyBorder="1" applyAlignment="1">
      <alignment horizontal="center" vertical="center"/>
    </xf>
    <xf numFmtId="49" fontId="2" fillId="35" borderId="1" xfId="34" applyNumberFormat="1" applyFont="1" applyFill="1" applyBorder="1" applyAlignment="1">
      <alignment horizontal="center" vertical="center"/>
    </xf>
    <xf numFmtId="38" fontId="2" fillId="34" borderId="41" xfId="34" applyFont="1" applyFill="1" applyBorder="1" applyAlignment="1">
      <alignment vertical="center"/>
    </xf>
    <xf numFmtId="38" fontId="2" fillId="34" borderId="0" xfId="34" applyFont="1" applyFill="1" applyBorder="1" applyAlignment="1">
      <alignment vertical="center"/>
    </xf>
    <xf numFmtId="38" fontId="2" fillId="34" borderId="3" xfId="34" applyFont="1" applyFill="1" applyBorder="1" applyAlignment="1">
      <alignment vertical="center"/>
    </xf>
    <xf numFmtId="38" fontId="2" fillId="35" borderId="19" xfId="34" applyFont="1" applyFill="1" applyBorder="1" applyAlignment="1">
      <alignment horizontal="center" vertical="center"/>
    </xf>
    <xf numFmtId="38" fontId="2" fillId="35" borderId="2" xfId="34" applyFont="1" applyFill="1" applyBorder="1" applyAlignment="1">
      <alignment horizontal="center" vertical="center"/>
    </xf>
    <xf numFmtId="38" fontId="2" fillId="0" borderId="83" xfId="34" applyFont="1" applyFill="1" applyBorder="1" applyAlignment="1">
      <alignment horizontal="center" vertical="center" shrinkToFit="1"/>
    </xf>
    <xf numFmtId="38" fontId="2" fillId="0" borderId="1" xfId="34" applyFont="1" applyFill="1" applyBorder="1" applyAlignment="1">
      <alignment horizontal="center" vertical="center" shrinkToFit="1"/>
    </xf>
    <xf numFmtId="38" fontId="2" fillId="0" borderId="21" xfId="34" applyFont="1" applyFill="1" applyBorder="1" applyAlignment="1">
      <alignment horizontal="center" vertical="center" shrinkToFit="1"/>
    </xf>
    <xf numFmtId="38" fontId="2" fillId="0" borderId="69" xfId="34" applyFont="1" applyFill="1" applyBorder="1" applyAlignment="1">
      <alignment horizontal="left" vertical="center"/>
    </xf>
    <xf numFmtId="38" fontId="2" fillId="0" borderId="1" xfId="34" applyFont="1" applyFill="1" applyBorder="1" applyAlignment="1">
      <alignment horizontal="left" vertical="center"/>
    </xf>
    <xf numFmtId="38" fontId="2" fillId="0" borderId="30" xfId="34" applyFont="1" applyFill="1" applyBorder="1" applyAlignment="1">
      <alignment horizontal="left" vertical="center"/>
    </xf>
    <xf numFmtId="38" fontId="17" fillId="0" borderId="0" xfId="34" applyFont="1" applyFill="1" applyAlignment="1">
      <alignment horizontal="center" vertical="center"/>
    </xf>
    <xf numFmtId="38" fontId="10" fillId="0" borderId="0" xfId="34" applyFont="1" applyFill="1" applyAlignment="1">
      <alignment horizontal="center" vertical="center"/>
    </xf>
    <xf numFmtId="38" fontId="2" fillId="0" borderId="7" xfId="34" applyFont="1" applyFill="1" applyBorder="1" applyAlignment="1">
      <alignment horizontal="distributed" vertical="center"/>
    </xf>
    <xf numFmtId="38" fontId="12" fillId="0" borderId="7" xfId="34" applyFont="1" applyFill="1" applyBorder="1" applyAlignment="1">
      <alignment horizontal="left" vertical="center"/>
    </xf>
    <xf numFmtId="38" fontId="2" fillId="0" borderId="23" xfId="34" applyFont="1" applyFill="1" applyBorder="1" applyAlignment="1">
      <alignment horizontal="distributed" vertical="center"/>
    </xf>
    <xf numFmtId="38" fontId="12" fillId="0" borderId="23" xfId="34" applyFont="1" applyFill="1" applyBorder="1" applyAlignment="1">
      <alignment horizontal="left" vertical="center"/>
    </xf>
    <xf numFmtId="38" fontId="2" fillId="0" borderId="69" xfId="34" applyFont="1" applyFill="1" applyBorder="1" applyAlignment="1">
      <alignment horizontal="center" vertical="center"/>
    </xf>
    <xf numFmtId="38" fontId="2" fillId="0" borderId="1" xfId="34" applyFont="1" applyFill="1" applyBorder="1" applyAlignment="1">
      <alignment horizontal="center" vertical="center"/>
    </xf>
    <xf numFmtId="38" fontId="2" fillId="0" borderId="21" xfId="34" applyFont="1" applyFill="1" applyBorder="1" applyAlignment="1">
      <alignment horizontal="center" vertical="center"/>
    </xf>
    <xf numFmtId="49" fontId="2" fillId="0" borderId="1" xfId="34" quotePrefix="1" applyNumberFormat="1" applyFont="1" applyFill="1" applyBorder="1" applyAlignment="1">
      <alignment horizontal="center" vertical="center"/>
    </xf>
    <xf numFmtId="49" fontId="2" fillId="0" borderId="1" xfId="34" applyNumberFormat="1" applyFont="1" applyFill="1" applyBorder="1" applyAlignment="1">
      <alignment horizontal="center" vertical="center"/>
    </xf>
    <xf numFmtId="38" fontId="2" fillId="0" borderId="23" xfId="34" applyFont="1" applyFill="1" applyBorder="1" applyAlignment="1">
      <alignment horizontal="distributed" vertical="center" wrapText="1"/>
    </xf>
    <xf numFmtId="38" fontId="2" fillId="0" borderId="23" xfId="34" applyFont="1" applyFill="1" applyBorder="1" applyAlignment="1">
      <alignment horizontal="left" vertical="center"/>
    </xf>
    <xf numFmtId="38" fontId="5" fillId="0" borderId="7" xfId="34" applyFont="1" applyFill="1" applyBorder="1" applyAlignment="1">
      <alignment horizontal="left" vertical="center"/>
    </xf>
    <xf numFmtId="38" fontId="2" fillId="0" borderId="97" xfId="34" applyFont="1" applyFill="1" applyBorder="1" applyAlignment="1">
      <alignment horizontal="center" vertical="center" textRotation="255"/>
    </xf>
    <xf numFmtId="38" fontId="2" fillId="0" borderId="98" xfId="34" applyFont="1" applyFill="1" applyBorder="1" applyAlignment="1">
      <alignment horizontal="center" vertical="center" textRotation="255"/>
    </xf>
    <xf numFmtId="38" fontId="2" fillId="0" borderId="60" xfId="34" applyFont="1" applyFill="1" applyBorder="1" applyAlignment="1">
      <alignment horizontal="center" vertical="center"/>
    </xf>
    <xf numFmtId="38" fontId="2" fillId="0" borderId="61" xfId="34" applyFont="1" applyFill="1" applyBorder="1" applyAlignment="1">
      <alignment horizontal="center" vertical="center"/>
    </xf>
    <xf numFmtId="38" fontId="2" fillId="0" borderId="62" xfId="34" applyFont="1" applyFill="1" applyBorder="1" applyAlignment="1">
      <alignment horizontal="center" vertical="center"/>
    </xf>
    <xf numFmtId="38" fontId="2" fillId="0" borderId="17" xfId="34" applyFont="1" applyFill="1" applyBorder="1" applyAlignment="1">
      <alignment horizontal="center" vertical="center"/>
    </xf>
    <xf numFmtId="38" fontId="2" fillId="0" borderId="17" xfId="34" applyFont="1" applyFill="1" applyBorder="1" applyAlignment="1">
      <alignment horizontal="center" vertical="center" wrapText="1"/>
    </xf>
    <xf numFmtId="38" fontId="2" fillId="0" borderId="17" xfId="34" applyFont="1" applyFill="1" applyBorder="1" applyAlignment="1">
      <alignment horizontal="left" vertical="center"/>
    </xf>
    <xf numFmtId="38" fontId="2" fillId="0" borderId="50" xfId="34" applyFont="1" applyFill="1" applyBorder="1" applyAlignment="1">
      <alignment horizontal="left" vertical="center"/>
    </xf>
    <xf numFmtId="49" fontId="2" fillId="0" borderId="30" xfId="34" applyNumberFormat="1" applyFont="1" applyFill="1" applyBorder="1" applyAlignment="1">
      <alignment horizontal="center" vertical="center"/>
    </xf>
    <xf numFmtId="38" fontId="2" fillId="0" borderId="43" xfId="34" applyFont="1" applyFill="1" applyBorder="1" applyAlignment="1">
      <alignment horizontal="center" vertical="center" wrapText="1"/>
    </xf>
    <xf numFmtId="38" fontId="2" fillId="0" borderId="19" xfId="34" applyFont="1" applyFill="1" applyBorder="1" applyAlignment="1">
      <alignment horizontal="center" vertical="center"/>
    </xf>
    <xf numFmtId="38" fontId="2" fillId="0" borderId="25" xfId="34" applyFont="1" applyFill="1" applyBorder="1" applyAlignment="1">
      <alignment horizontal="center" vertical="center"/>
    </xf>
    <xf numFmtId="38" fontId="2" fillId="0" borderId="75" xfId="34" applyFont="1" applyFill="1" applyBorder="1" applyAlignment="1">
      <alignment horizontal="center" vertical="center"/>
    </xf>
    <xf numFmtId="38" fontId="2" fillId="0" borderId="75" xfId="34" applyFont="1" applyFill="1" applyBorder="1" applyAlignment="1">
      <alignment horizontal="center" vertical="center" wrapText="1"/>
    </xf>
    <xf numFmtId="38" fontId="2" fillId="0" borderId="83" xfId="34" applyFont="1" applyFill="1" applyBorder="1" applyAlignment="1">
      <alignment horizontal="center" vertical="center"/>
    </xf>
    <xf numFmtId="49" fontId="2" fillId="0" borderId="21" xfId="34" applyNumberFormat="1" applyFont="1" applyFill="1" applyBorder="1" applyAlignment="1">
      <alignment horizontal="center" vertical="center"/>
    </xf>
    <xf numFmtId="38" fontId="2" fillId="0" borderId="43" xfId="34" applyFont="1" applyFill="1" applyBorder="1" applyAlignment="1">
      <alignment horizontal="center" vertical="center"/>
    </xf>
    <xf numFmtId="38" fontId="2" fillId="0" borderId="79" xfId="34" applyFont="1" applyFill="1" applyBorder="1" applyAlignment="1">
      <alignment horizontal="center" vertical="center"/>
    </xf>
    <xf numFmtId="38" fontId="2" fillId="0" borderId="2" xfId="34" applyFont="1" applyFill="1" applyBorder="1" applyAlignment="1">
      <alignment horizontal="center" vertical="center"/>
    </xf>
    <xf numFmtId="38" fontId="2" fillId="0" borderId="32" xfId="34" applyFont="1" applyFill="1" applyBorder="1" applyAlignment="1">
      <alignment horizontal="center" vertical="center"/>
    </xf>
    <xf numFmtId="38" fontId="2" fillId="0" borderId="74" xfId="34" applyFont="1" applyFill="1" applyBorder="1" applyAlignment="1">
      <alignment horizontal="center" vertical="center"/>
    </xf>
    <xf numFmtId="38" fontId="2" fillId="0" borderId="19" xfId="34" applyFont="1" applyFill="1" applyBorder="1" applyAlignment="1">
      <alignment horizontal="center" vertical="center" wrapText="1"/>
    </xf>
    <xf numFmtId="38" fontId="2" fillId="0" borderId="25" xfId="34" applyFont="1" applyFill="1" applyBorder="1" applyAlignment="1">
      <alignment horizontal="center" vertical="center" wrapText="1"/>
    </xf>
    <xf numFmtId="38" fontId="2" fillId="0" borderId="74" xfId="34" applyFont="1" applyFill="1" applyBorder="1" applyAlignment="1">
      <alignment horizontal="center" vertical="center" wrapText="1"/>
    </xf>
    <xf numFmtId="38" fontId="2" fillId="0" borderId="2" xfId="34" applyFont="1" applyFill="1" applyBorder="1" applyAlignment="1">
      <alignment horizontal="center" vertical="center" wrapText="1"/>
    </xf>
    <xf numFmtId="38" fontId="2" fillId="0" borderId="32" xfId="34" applyFont="1" applyFill="1" applyBorder="1" applyAlignment="1">
      <alignment horizontal="center" vertical="center" wrapText="1"/>
    </xf>
    <xf numFmtId="38" fontId="2" fillId="0" borderId="75" xfId="34" applyFont="1" applyFill="1" applyBorder="1" applyAlignment="1">
      <alignment horizontal="left" vertical="top" wrapText="1"/>
    </xf>
    <xf numFmtId="38" fontId="2" fillId="0" borderId="19" xfId="34" applyFont="1" applyFill="1" applyBorder="1" applyAlignment="1">
      <alignment horizontal="left" vertical="top" wrapText="1"/>
    </xf>
    <xf numFmtId="38" fontId="2" fillId="0" borderId="27" xfId="34" applyFont="1" applyFill="1" applyBorder="1" applyAlignment="1">
      <alignment horizontal="left" vertical="top" wrapText="1"/>
    </xf>
    <xf numFmtId="38" fontId="4" fillId="0" borderId="74" xfId="34" applyFont="1" applyFill="1" applyBorder="1" applyAlignment="1">
      <alignment horizontal="right" vertical="center" wrapText="1"/>
    </xf>
    <xf numFmtId="38" fontId="4" fillId="0" borderId="2" xfId="34" applyFont="1" applyFill="1" applyBorder="1" applyAlignment="1">
      <alignment horizontal="right" vertical="center" wrapText="1"/>
    </xf>
    <xf numFmtId="38" fontId="13" fillId="0" borderId="43" xfId="34" applyFont="1" applyFill="1" applyBorder="1" applyAlignment="1">
      <alignment horizontal="center" vertical="center" wrapText="1"/>
    </xf>
    <xf numFmtId="38" fontId="13" fillId="0" borderId="19" xfId="34" applyFont="1" applyFill="1" applyBorder="1" applyAlignment="1">
      <alignment horizontal="center" vertical="center" wrapText="1"/>
    </xf>
    <xf numFmtId="38" fontId="13" fillId="0" borderId="25" xfId="34" applyFont="1" applyFill="1" applyBorder="1" applyAlignment="1">
      <alignment horizontal="center" vertical="center" wrapText="1"/>
    </xf>
    <xf numFmtId="38" fontId="13" fillId="0" borderId="79" xfId="34" applyFont="1" applyFill="1" applyBorder="1" applyAlignment="1">
      <alignment horizontal="center" vertical="center" wrapText="1"/>
    </xf>
    <xf numFmtId="38" fontId="13" fillId="0" borderId="2" xfId="34" applyFont="1" applyFill="1" applyBorder="1" applyAlignment="1">
      <alignment horizontal="center" vertical="center" wrapText="1"/>
    </xf>
    <xf numFmtId="38" fontId="13" fillId="0" borderId="32" xfId="34" applyFont="1" applyFill="1" applyBorder="1" applyAlignment="1">
      <alignment horizontal="center" vertical="center" wrapText="1"/>
    </xf>
    <xf numFmtId="38" fontId="13" fillId="0" borderId="19" xfId="34" applyFont="1" applyFill="1" applyBorder="1" applyAlignment="1">
      <alignment horizontal="center" vertical="center"/>
    </xf>
    <xf numFmtId="38" fontId="13" fillId="0" borderId="2" xfId="34" applyFont="1" applyFill="1" applyBorder="1" applyAlignment="1">
      <alignment horizontal="center" vertical="center"/>
    </xf>
    <xf numFmtId="38" fontId="4" fillId="0" borderId="75" xfId="34" applyFont="1" applyFill="1" applyBorder="1" applyAlignment="1">
      <alignment horizontal="center" vertical="center" wrapText="1"/>
    </xf>
    <xf numFmtId="38" fontId="4" fillId="0" borderId="19" xfId="34" applyFont="1" applyFill="1" applyBorder="1" applyAlignment="1">
      <alignment horizontal="center" vertical="center" wrapText="1"/>
    </xf>
    <xf numFmtId="38" fontId="4" fillId="0" borderId="27" xfId="34" applyFont="1" applyFill="1" applyBorder="1" applyAlignment="1">
      <alignment horizontal="center" vertical="center" wrapText="1"/>
    </xf>
    <xf numFmtId="38" fontId="14" fillId="0" borderId="74" xfId="34" applyFont="1" applyFill="1" applyBorder="1" applyAlignment="1">
      <alignment horizontal="left"/>
    </xf>
    <xf numFmtId="38" fontId="14" fillId="0" borderId="2" xfId="34" applyFont="1" applyFill="1" applyBorder="1" applyAlignment="1">
      <alignment horizontal="left"/>
    </xf>
    <xf numFmtId="38" fontId="14" fillId="0" borderId="32" xfId="34" applyFont="1" applyFill="1" applyBorder="1" applyAlignment="1">
      <alignment horizontal="left"/>
    </xf>
    <xf numFmtId="38" fontId="2" fillId="0" borderId="79" xfId="34" applyFont="1" applyFill="1" applyBorder="1" applyAlignment="1">
      <alignment horizontal="center" vertical="center" wrapText="1"/>
    </xf>
    <xf numFmtId="38" fontId="2" fillId="0" borderId="75" xfId="34" applyFont="1" applyFill="1" applyBorder="1" applyAlignment="1">
      <alignment vertical="center"/>
    </xf>
    <xf numFmtId="38" fontId="2" fillId="0" borderId="74" xfId="34" applyFont="1" applyFill="1" applyBorder="1" applyAlignment="1">
      <alignment vertical="center"/>
    </xf>
    <xf numFmtId="38" fontId="2" fillId="0" borderId="27" xfId="34" applyFont="1" applyFill="1" applyBorder="1" applyAlignment="1">
      <alignment horizontal="center" vertical="center"/>
    </xf>
    <xf numFmtId="38" fontId="2" fillId="0" borderId="20" xfId="34" applyFont="1" applyFill="1" applyBorder="1" applyAlignment="1">
      <alignment horizontal="center" vertical="center"/>
    </xf>
    <xf numFmtId="38" fontId="2" fillId="0" borderId="41" xfId="34" applyFont="1" applyFill="1" applyBorder="1" applyAlignment="1">
      <alignment horizontal="center" vertical="center" wrapText="1"/>
    </xf>
    <xf numFmtId="38" fontId="2" fillId="0" borderId="0" xfId="34" applyFont="1" applyFill="1" applyBorder="1" applyAlignment="1">
      <alignment horizontal="center" vertical="center" wrapText="1"/>
    </xf>
    <xf numFmtId="38" fontId="4" fillId="0" borderId="75" xfId="34" applyFont="1" applyFill="1" applyBorder="1" applyAlignment="1">
      <alignment horizontal="left" vertical="top" wrapText="1"/>
    </xf>
    <xf numFmtId="38" fontId="4" fillId="0" borderId="19" xfId="34" applyFont="1" applyFill="1" applyBorder="1" applyAlignment="1">
      <alignment horizontal="left" vertical="top" wrapText="1"/>
    </xf>
    <xf numFmtId="38" fontId="4" fillId="0" borderId="27" xfId="34" applyFont="1" applyFill="1" applyBorder="1" applyAlignment="1">
      <alignment horizontal="left" vertical="top" wrapText="1"/>
    </xf>
    <xf numFmtId="38" fontId="4" fillId="0" borderId="22" xfId="34" applyFont="1" applyFill="1" applyBorder="1" applyAlignment="1">
      <alignment horizontal="left" vertical="top" wrapText="1"/>
    </xf>
    <xf numFmtId="38" fontId="4" fillId="0" borderId="0" xfId="34" applyFont="1" applyFill="1" applyBorder="1" applyAlignment="1">
      <alignment horizontal="left" vertical="top" wrapText="1"/>
    </xf>
    <xf numFmtId="38" fontId="4" fillId="0" borderId="3" xfId="34" applyFont="1" applyFill="1" applyBorder="1" applyAlignment="1">
      <alignment horizontal="left" vertical="top" wrapText="1"/>
    </xf>
    <xf numFmtId="38" fontId="4" fillId="0" borderId="74" xfId="34" applyFont="1" applyFill="1" applyBorder="1" applyAlignment="1">
      <alignment horizontal="left" vertical="top" wrapText="1"/>
    </xf>
    <xf numFmtId="38" fontId="4" fillId="0" borderId="2" xfId="34" applyFont="1" applyFill="1" applyBorder="1" applyAlignment="1">
      <alignment horizontal="left" vertical="top" wrapText="1"/>
    </xf>
    <xf numFmtId="38" fontId="4" fillId="0" borderId="20" xfId="34" applyFont="1" applyFill="1" applyBorder="1" applyAlignment="1">
      <alignment horizontal="left" vertical="top" wrapText="1"/>
    </xf>
    <xf numFmtId="38" fontId="2" fillId="0" borderId="43" xfId="34" applyFont="1" applyFill="1" applyBorder="1" applyAlignment="1">
      <alignment horizontal="center" vertical="center" wrapText="1" shrinkToFit="1"/>
    </xf>
    <xf numFmtId="38" fontId="2" fillId="0" borderId="19" xfId="34" applyFont="1" applyFill="1" applyBorder="1" applyAlignment="1">
      <alignment horizontal="center" vertical="center" wrapText="1" shrinkToFit="1"/>
    </xf>
    <xf numFmtId="38" fontId="2" fillId="0" borderId="79" xfId="34" applyFont="1" applyFill="1" applyBorder="1" applyAlignment="1">
      <alignment horizontal="center" vertical="center" wrapText="1" shrinkToFit="1"/>
    </xf>
    <xf numFmtId="38" fontId="2" fillId="0" borderId="2" xfId="34" applyFont="1" applyFill="1" applyBorder="1" applyAlignment="1">
      <alignment horizontal="center" vertical="center" wrapText="1" shrinkToFit="1"/>
    </xf>
    <xf numFmtId="38" fontId="4" fillId="0" borderId="19" xfId="34" applyFont="1" applyFill="1" applyBorder="1" applyAlignment="1">
      <alignment horizontal="left" vertical="top"/>
    </xf>
    <xf numFmtId="38" fontId="4" fillId="0" borderId="27" xfId="34" applyFont="1" applyFill="1" applyBorder="1" applyAlignment="1">
      <alignment horizontal="left" vertical="top"/>
    </xf>
    <xf numFmtId="38" fontId="4" fillId="0" borderId="74" xfId="34" applyFont="1" applyFill="1" applyBorder="1" applyAlignment="1">
      <alignment horizontal="left" vertical="top"/>
    </xf>
    <xf numFmtId="38" fontId="4" fillId="0" borderId="2" xfId="34" applyFont="1" applyFill="1" applyBorder="1" applyAlignment="1">
      <alignment horizontal="left" vertical="top"/>
    </xf>
    <xf numFmtId="38" fontId="4" fillId="0" borderId="20" xfId="34" applyFont="1" applyFill="1" applyBorder="1" applyAlignment="1">
      <alignment horizontal="left" vertical="top"/>
    </xf>
    <xf numFmtId="38" fontId="4" fillId="0" borderId="19" xfId="34" applyFont="1" applyFill="1" applyBorder="1" applyAlignment="1">
      <alignment horizontal="left" vertical="center"/>
    </xf>
    <xf numFmtId="38" fontId="4" fillId="0" borderId="27" xfId="34" applyFont="1" applyFill="1" applyBorder="1" applyAlignment="1">
      <alignment horizontal="left" vertical="center"/>
    </xf>
    <xf numFmtId="38" fontId="4" fillId="0" borderId="0" xfId="34" applyFont="1" applyFill="1" applyBorder="1" applyAlignment="1">
      <alignment horizontal="left" vertical="center"/>
    </xf>
    <xf numFmtId="38" fontId="2" fillId="0" borderId="78" xfId="34" applyFont="1" applyFill="1" applyBorder="1" applyAlignment="1">
      <alignment horizontal="center" vertical="center" textRotation="255"/>
    </xf>
    <xf numFmtId="38" fontId="2" fillId="0" borderId="41" xfId="34" applyFont="1" applyFill="1" applyBorder="1" applyAlignment="1">
      <alignment horizontal="center" vertical="center" textRotation="255"/>
    </xf>
    <xf numFmtId="38" fontId="2" fillId="0" borderId="42" xfId="34" applyFont="1" applyFill="1" applyBorder="1" applyAlignment="1">
      <alignment horizontal="center" vertical="center" textRotation="255"/>
    </xf>
    <xf numFmtId="38" fontId="2" fillId="0" borderId="78" xfId="34" applyFont="1" applyFill="1" applyBorder="1" applyAlignment="1">
      <alignment horizontal="center"/>
    </xf>
    <xf numFmtId="38" fontId="2" fillId="0" borderId="38" xfId="34" applyFont="1" applyFill="1" applyBorder="1" applyAlignment="1">
      <alignment horizontal="center"/>
    </xf>
    <xf numFmtId="38" fontId="2" fillId="0" borderId="81" xfId="34" applyFont="1" applyFill="1" applyBorder="1" applyAlignment="1">
      <alignment horizontal="center"/>
    </xf>
    <xf numFmtId="38" fontId="2" fillId="0" borderId="80" xfId="34" applyFont="1" applyFill="1" applyBorder="1" applyAlignment="1">
      <alignment horizontal="center" vertical="center"/>
    </xf>
    <xf numFmtId="38" fontId="2" fillId="0" borderId="38" xfId="34" applyFont="1" applyFill="1" applyBorder="1" applyAlignment="1">
      <alignment horizontal="center" vertical="center"/>
    </xf>
    <xf numFmtId="38" fontId="2" fillId="0" borderId="22" xfId="34" applyFont="1" applyFill="1" applyBorder="1" applyAlignment="1">
      <alignment horizontal="center" vertical="center"/>
    </xf>
    <xf numFmtId="38" fontId="2" fillId="0" borderId="0" xfId="34" applyFont="1" applyFill="1" applyBorder="1" applyAlignment="1">
      <alignment horizontal="center" vertical="center"/>
    </xf>
    <xf numFmtId="38" fontId="2" fillId="0" borderId="80" xfId="34" applyFont="1" applyFill="1" applyBorder="1" applyAlignment="1">
      <alignment horizontal="right" vertical="center"/>
    </xf>
    <xf numFmtId="38" fontId="2" fillId="0" borderId="38" xfId="34" applyFont="1" applyFill="1" applyBorder="1" applyAlignment="1">
      <alignment horizontal="right" vertical="center"/>
    </xf>
    <xf numFmtId="38" fontId="2" fillId="0" borderId="93" xfId="34" applyFont="1" applyFill="1" applyBorder="1" applyAlignment="1">
      <alignment horizontal="center" vertical="center"/>
    </xf>
    <xf numFmtId="38" fontId="2" fillId="0" borderId="94" xfId="34" applyFont="1" applyFill="1" applyBorder="1" applyAlignment="1">
      <alignment horizontal="center" vertical="center"/>
    </xf>
    <xf numFmtId="38" fontId="2" fillId="0" borderId="95" xfId="34" applyFont="1" applyFill="1" applyBorder="1" applyAlignment="1">
      <alignment horizontal="center" vertical="center"/>
    </xf>
    <xf numFmtId="38" fontId="2" fillId="0" borderId="96" xfId="34" applyFont="1" applyFill="1" applyBorder="1" applyAlignment="1">
      <alignment horizontal="center" vertical="center"/>
    </xf>
    <xf numFmtId="38" fontId="2" fillId="0" borderId="41" xfId="34" applyFont="1" applyFill="1" applyBorder="1" applyAlignment="1">
      <alignment horizontal="center" vertical="center"/>
    </xf>
    <xf numFmtId="38" fontId="2" fillId="0" borderId="26" xfId="34" applyFont="1" applyFill="1" applyBorder="1" applyAlignment="1">
      <alignment horizontal="center" vertical="center"/>
    </xf>
    <xf numFmtId="38" fontId="4" fillId="0" borderId="1" xfId="34" applyFont="1" applyFill="1" applyBorder="1" applyAlignment="1">
      <alignment vertical="center"/>
    </xf>
    <xf numFmtId="38" fontId="4" fillId="0" borderId="2" xfId="34" applyFont="1" applyFill="1" applyBorder="1" applyAlignment="1">
      <alignment vertical="center"/>
    </xf>
    <xf numFmtId="38" fontId="4" fillId="0" borderId="20" xfId="34" applyFont="1" applyFill="1" applyBorder="1" applyAlignment="1">
      <alignment vertical="center"/>
    </xf>
    <xf numFmtId="38" fontId="4" fillId="0" borderId="30" xfId="34" applyFont="1" applyFill="1" applyBorder="1" applyAlignment="1">
      <alignment vertical="center"/>
    </xf>
    <xf numFmtId="38" fontId="2" fillId="0" borderId="42" xfId="34" applyFont="1" applyFill="1" applyBorder="1" applyAlignment="1">
      <alignment horizontal="center" vertical="center"/>
    </xf>
    <xf numFmtId="38" fontId="2" fillId="0" borderId="7" xfId="34" applyFont="1" applyFill="1" applyBorder="1" applyAlignment="1">
      <alignment horizontal="center" vertical="center"/>
    </xf>
    <xf numFmtId="38" fontId="2" fillId="0" borderId="44" xfId="34" applyFont="1" applyFill="1" applyBorder="1" applyAlignment="1">
      <alignment horizontal="center" vertical="center"/>
    </xf>
    <xf numFmtId="38" fontId="4" fillId="0" borderId="37" xfId="34" applyFont="1" applyFill="1" applyBorder="1" applyAlignment="1">
      <alignment horizontal="left" vertical="center"/>
    </xf>
    <xf numFmtId="38" fontId="4" fillId="0" borderId="7" xfId="34" applyFont="1" applyFill="1" applyBorder="1" applyAlignment="1">
      <alignment horizontal="left" vertical="center"/>
    </xf>
    <xf numFmtId="38" fontId="4" fillId="0" borderId="40" xfId="34" applyFont="1" applyFill="1" applyBorder="1" applyAlignment="1">
      <alignment horizontal="left" vertical="center"/>
    </xf>
    <xf numFmtId="38" fontId="2" fillId="0" borderId="48" xfId="34" applyFont="1" applyFill="1" applyBorder="1" applyAlignment="1">
      <alignment horizontal="center" vertical="center" textRotation="255"/>
    </xf>
    <xf numFmtId="38" fontId="2" fillId="0" borderId="49" xfId="34" applyFont="1" applyFill="1" applyBorder="1" applyAlignment="1">
      <alignment horizontal="center" vertical="center" textRotation="255"/>
    </xf>
    <xf numFmtId="38" fontId="2" fillId="0" borderId="70" xfId="34" applyFont="1" applyFill="1" applyBorder="1" applyAlignment="1">
      <alignment horizontal="center" vertical="center" textRotation="255"/>
    </xf>
    <xf numFmtId="38" fontId="2" fillId="0" borderId="17" xfId="34" applyFont="1" applyFill="1" applyBorder="1" applyAlignment="1">
      <alignment vertical="center"/>
    </xf>
    <xf numFmtId="38" fontId="2" fillId="0" borderId="50" xfId="34" applyFont="1" applyFill="1" applyBorder="1" applyAlignment="1">
      <alignment vertical="center"/>
    </xf>
    <xf numFmtId="38" fontId="4" fillId="0" borderId="13" xfId="34" applyFont="1" applyFill="1" applyBorder="1" applyAlignment="1">
      <alignment horizontal="left" vertical="center"/>
    </xf>
    <xf numFmtId="38" fontId="4" fillId="0" borderId="51" xfId="34" applyFont="1" applyFill="1" applyBorder="1" applyAlignment="1">
      <alignment horizontal="left" vertical="center"/>
    </xf>
    <xf numFmtId="38" fontId="2" fillId="0" borderId="13" xfId="34" applyFont="1" applyFill="1" applyBorder="1" applyAlignment="1">
      <alignment vertical="center"/>
    </xf>
    <xf numFmtId="38" fontId="2" fillId="0" borderId="51" xfId="34" applyFont="1" applyFill="1" applyBorder="1" applyAlignment="1">
      <alignment vertical="center"/>
    </xf>
    <xf numFmtId="38" fontId="4" fillId="0" borderId="14" xfId="34" applyFont="1" applyFill="1" applyBorder="1" applyAlignment="1">
      <alignment horizontal="left" vertical="center"/>
    </xf>
    <xf numFmtId="38" fontId="4" fillId="0" borderId="88" xfId="34" applyFont="1" applyFill="1" applyBorder="1" applyAlignment="1">
      <alignment horizontal="left" vertical="center"/>
    </xf>
    <xf numFmtId="38" fontId="2" fillId="0" borderId="14" xfId="34" applyFont="1" applyFill="1" applyBorder="1" applyAlignment="1">
      <alignment horizontal="left" vertical="center"/>
    </xf>
    <xf numFmtId="38" fontId="2" fillId="0" borderId="88" xfId="34" applyFont="1" applyFill="1" applyBorder="1" applyAlignment="1">
      <alignment horizontal="left" vertical="center"/>
    </xf>
    <xf numFmtId="38" fontId="2" fillId="0" borderId="10" xfId="34" applyFont="1" applyFill="1" applyBorder="1" applyAlignment="1">
      <alignment horizontal="center" vertical="center"/>
    </xf>
    <xf numFmtId="38" fontId="2" fillId="0" borderId="11" xfId="34" applyFont="1" applyFill="1" applyBorder="1" applyAlignment="1">
      <alignment horizontal="center" vertical="center"/>
    </xf>
    <xf numFmtId="38" fontId="2" fillId="0" borderId="72" xfId="34" applyFont="1" applyFill="1" applyBorder="1" applyAlignment="1">
      <alignment horizontal="center" vertical="center"/>
    </xf>
    <xf numFmtId="38" fontId="2" fillId="0" borderId="73" xfId="34" applyFont="1" applyFill="1" applyBorder="1" applyAlignment="1">
      <alignment horizontal="distributed" vertical="center"/>
    </xf>
    <xf numFmtId="38" fontId="2" fillId="0" borderId="15" xfId="34" applyFont="1" applyFill="1" applyBorder="1" applyAlignment="1">
      <alignment horizontal="distributed" vertical="center"/>
    </xf>
    <xf numFmtId="38" fontId="2" fillId="0" borderId="74" xfId="34" applyFont="1" applyFill="1" applyBorder="1" applyAlignment="1">
      <alignment horizontal="distributed" vertical="center"/>
    </xf>
    <xf numFmtId="38" fontId="2" fillId="0" borderId="49" xfId="34" applyFont="1" applyFill="1" applyBorder="1" applyAlignment="1">
      <alignment horizontal="distributed" vertical="center"/>
    </xf>
    <xf numFmtId="38" fontId="2" fillId="0" borderId="13" xfId="34" applyFont="1" applyFill="1" applyBorder="1" applyAlignment="1">
      <alignment horizontal="distributed" vertical="center"/>
    </xf>
    <xf numFmtId="38" fontId="2" fillId="0" borderId="69" xfId="34" applyFont="1" applyFill="1" applyBorder="1" applyAlignment="1">
      <alignment horizontal="distributed" vertical="center"/>
    </xf>
    <xf numFmtId="38" fontId="5" fillId="0" borderId="22" xfId="34" applyFont="1" applyFill="1" applyBorder="1" applyAlignment="1">
      <alignment horizontal="right" vertical="center"/>
    </xf>
    <xf numFmtId="38" fontId="5" fillId="0" borderId="0" xfId="34" applyFont="1" applyFill="1" applyBorder="1" applyAlignment="1">
      <alignment horizontal="right" vertical="center"/>
    </xf>
    <xf numFmtId="38" fontId="5" fillId="0" borderId="74" xfId="34" applyFont="1" applyFill="1" applyBorder="1" applyAlignment="1">
      <alignment horizontal="right" vertical="center"/>
    </xf>
    <xf numFmtId="38" fontId="5" fillId="0" borderId="2" xfId="34" applyFont="1" applyFill="1" applyBorder="1" applyAlignment="1">
      <alignment horizontal="right" vertical="center"/>
    </xf>
    <xf numFmtId="38" fontId="4" fillId="0" borderId="0" xfId="34" applyFont="1" applyFill="1" applyBorder="1" applyAlignment="1">
      <alignment horizontal="center" vertical="center"/>
    </xf>
    <xf numFmtId="38" fontId="4" fillId="0" borderId="26" xfId="34" applyFont="1" applyFill="1" applyBorder="1" applyAlignment="1">
      <alignment horizontal="center" vertical="center"/>
    </xf>
    <xf numFmtId="38" fontId="4" fillId="0" borderId="2" xfId="34" applyFont="1" applyFill="1" applyBorder="1" applyAlignment="1">
      <alignment horizontal="center" vertical="center"/>
    </xf>
    <xf numFmtId="38" fontId="4" fillId="0" borderId="32" xfId="34" applyFont="1" applyFill="1" applyBorder="1" applyAlignment="1">
      <alignment horizontal="center" vertical="center"/>
    </xf>
    <xf numFmtId="38" fontId="4" fillId="0" borderId="32" xfId="34" applyFont="1" applyFill="1" applyBorder="1" applyAlignment="1">
      <alignment horizontal="left" vertical="center"/>
    </xf>
    <xf numFmtId="38" fontId="4" fillId="0" borderId="15" xfId="34" applyFont="1" applyFill="1" applyBorder="1" applyAlignment="1">
      <alignment horizontal="left" vertical="center"/>
    </xf>
    <xf numFmtId="38" fontId="4" fillId="0" borderId="92" xfId="34" applyFont="1" applyFill="1" applyBorder="1" applyAlignment="1">
      <alignment horizontal="left" vertical="center"/>
    </xf>
    <xf numFmtId="38" fontId="4" fillId="0" borderId="21" xfId="34" applyFont="1" applyFill="1" applyBorder="1" applyAlignment="1">
      <alignment horizontal="left" vertical="center"/>
    </xf>
    <xf numFmtId="38" fontId="5" fillId="0" borderId="75" xfId="34" applyFont="1" applyFill="1" applyBorder="1" applyAlignment="1">
      <alignment horizontal="right" vertical="center"/>
    </xf>
    <xf numFmtId="38" fontId="5" fillId="0" borderId="19" xfId="34" applyFont="1" applyFill="1" applyBorder="1" applyAlignment="1">
      <alignment horizontal="right" vertical="center"/>
    </xf>
    <xf numFmtId="38" fontId="2" fillId="0" borderId="76" xfId="34" applyFont="1" applyFill="1" applyBorder="1" applyAlignment="1">
      <alignment horizontal="center" vertical="center"/>
    </xf>
    <xf numFmtId="38" fontId="2" fillId="0" borderId="77" xfId="34" applyFont="1" applyFill="1" applyBorder="1" applyAlignment="1">
      <alignment horizontal="center" vertical="center"/>
    </xf>
    <xf numFmtId="38" fontId="16" fillId="0" borderId="23" xfId="34" applyFont="1" applyFill="1" applyBorder="1" applyAlignment="1">
      <alignment horizontal="right" vertical="center"/>
    </xf>
    <xf numFmtId="38" fontId="2" fillId="0" borderId="23" xfId="34" applyFont="1" applyFill="1" applyBorder="1" applyAlignment="1">
      <alignment horizontal="center" vertical="center"/>
    </xf>
    <xf numFmtId="38" fontId="2" fillId="0" borderId="18" xfId="34" applyFont="1" applyFill="1" applyBorder="1" applyAlignment="1">
      <alignment horizontal="center" vertical="center"/>
    </xf>
    <xf numFmtId="38" fontId="2" fillId="0" borderId="31" xfId="34" applyFont="1" applyFill="1" applyBorder="1" applyAlignment="1">
      <alignment horizontal="center" vertical="center"/>
    </xf>
    <xf numFmtId="38" fontId="4" fillId="0" borderId="7" xfId="34" applyFont="1" applyFill="1" applyBorder="1" applyAlignment="1">
      <alignment horizontal="left"/>
    </xf>
    <xf numFmtId="38" fontId="2" fillId="0" borderId="91" xfId="34" applyFont="1" applyFill="1" applyBorder="1" applyAlignment="1">
      <alignment horizontal="center" vertical="center" textRotation="255"/>
    </xf>
    <xf numFmtId="38" fontId="2" fillId="0" borderId="90" xfId="34" applyFont="1" applyFill="1" applyBorder="1" applyAlignment="1">
      <alignment horizontal="center" vertical="center" textRotation="255"/>
    </xf>
    <xf numFmtId="38" fontId="2" fillId="0" borderId="81" xfId="34" applyFont="1" applyFill="1" applyBorder="1" applyAlignment="1">
      <alignment horizontal="center" vertical="center"/>
    </xf>
    <xf numFmtId="38" fontId="2" fillId="0" borderId="37" xfId="34" applyFont="1" applyFill="1" applyBorder="1" applyAlignment="1">
      <alignment horizontal="center" vertical="center"/>
    </xf>
    <xf numFmtId="38" fontId="2" fillId="0" borderId="80" xfId="34" applyFont="1" applyFill="1" applyBorder="1" applyAlignment="1">
      <alignment horizontal="left" vertical="center" wrapText="1"/>
    </xf>
    <xf numFmtId="38" fontId="2" fillId="0" borderId="38" xfId="34" applyFont="1" applyFill="1" applyBorder="1" applyAlignment="1">
      <alignment horizontal="left" vertical="center" wrapText="1"/>
    </xf>
    <xf numFmtId="38" fontId="2" fillId="0" borderId="81" xfId="34" applyFont="1" applyFill="1" applyBorder="1" applyAlignment="1">
      <alignment horizontal="left" vertical="center" wrapText="1"/>
    </xf>
    <xf numFmtId="38" fontId="2" fillId="0" borderId="37" xfId="34" applyFont="1" applyFill="1" applyBorder="1" applyAlignment="1">
      <alignment horizontal="left" vertical="center" wrapText="1"/>
    </xf>
    <xf numFmtId="38" fontId="2" fillId="0" borderId="7" xfId="34" applyFont="1" applyFill="1" applyBorder="1" applyAlignment="1">
      <alignment horizontal="left" vertical="center" wrapText="1"/>
    </xf>
    <xf numFmtId="38" fontId="2" fillId="0" borderId="44" xfId="34" applyFont="1" applyFill="1" applyBorder="1" applyAlignment="1">
      <alignment horizontal="left" vertical="center" wrapText="1"/>
    </xf>
    <xf numFmtId="38" fontId="2" fillId="0" borderId="80" xfId="34" applyFont="1" applyFill="1" applyBorder="1" applyAlignment="1">
      <alignment horizontal="center" vertical="center" wrapText="1"/>
    </xf>
    <xf numFmtId="38" fontId="2" fillId="0" borderId="38" xfId="34" applyFont="1" applyFill="1" applyBorder="1" applyAlignment="1">
      <alignment horizontal="center" vertical="center" wrapText="1"/>
    </xf>
    <xf numFmtId="38" fontId="2" fillId="0" borderId="24" xfId="34" applyFont="1" applyFill="1" applyBorder="1" applyAlignment="1">
      <alignment horizontal="center" vertical="center" wrapText="1"/>
    </xf>
    <xf numFmtId="38" fontId="2" fillId="0" borderId="37" xfId="34" applyFont="1" applyFill="1" applyBorder="1" applyAlignment="1">
      <alignment horizontal="center" vertical="center" wrapText="1"/>
    </xf>
    <xf numFmtId="38" fontId="2" fillId="0" borderId="7" xfId="34" applyFont="1" applyFill="1" applyBorder="1" applyAlignment="1">
      <alignment horizontal="center" vertical="center" wrapText="1"/>
    </xf>
    <xf numFmtId="38" fontId="2" fillId="0" borderId="40" xfId="34" applyFont="1" applyFill="1" applyBorder="1" applyAlignment="1">
      <alignment horizontal="center" vertical="center" wrapText="1"/>
    </xf>
    <xf numFmtId="38" fontId="2" fillId="0" borderId="89" xfId="34" applyFont="1" applyFill="1" applyBorder="1" applyAlignment="1">
      <alignment horizontal="center" vertical="center" textRotation="255" shrinkToFit="1"/>
    </xf>
    <xf numFmtId="38" fontId="2" fillId="0" borderId="90" xfId="34" applyFont="1" applyFill="1" applyBorder="1" applyAlignment="1">
      <alignment horizontal="center" vertical="center" textRotation="255" shrinkToFit="1"/>
    </xf>
    <xf numFmtId="38" fontId="2" fillId="0" borderId="22" xfId="34" applyFont="1" applyFill="1" applyBorder="1" applyAlignment="1">
      <alignment horizontal="center" vertical="center" wrapText="1"/>
    </xf>
    <xf numFmtId="38" fontId="2" fillId="0" borderId="26" xfId="34" applyFont="1" applyFill="1" applyBorder="1" applyAlignment="1">
      <alignment horizontal="center" vertical="center" wrapText="1"/>
    </xf>
    <xf numFmtId="38" fontId="5" fillId="0" borderId="22" xfId="34" applyFont="1" applyFill="1" applyBorder="1" applyAlignment="1">
      <alignment horizontal="right" vertical="center" shrinkToFit="1"/>
    </xf>
    <xf numFmtId="38" fontId="5" fillId="0" borderId="0" xfId="34" applyFont="1" applyFill="1" applyBorder="1" applyAlignment="1">
      <alignment horizontal="right" vertical="center" shrinkToFit="1"/>
    </xf>
    <xf numFmtId="57" fontId="2" fillId="0" borderId="0" xfId="34" applyNumberFormat="1" applyFont="1" applyFill="1" applyBorder="1" applyAlignment="1">
      <alignment horizontal="center" vertical="center"/>
    </xf>
    <xf numFmtId="57" fontId="2" fillId="0" borderId="3" xfId="34" applyNumberFormat="1" applyFont="1" applyFill="1" applyBorder="1" applyAlignment="1">
      <alignment horizontal="center" vertical="center"/>
    </xf>
    <xf numFmtId="38" fontId="2" fillId="0" borderId="71" xfId="34" applyFont="1" applyFill="1" applyBorder="1" applyAlignment="1">
      <alignment horizontal="center" vertical="center"/>
    </xf>
    <xf numFmtId="38" fontId="19" fillId="0" borderId="39" xfId="34" applyFont="1" applyFill="1" applyBorder="1" applyAlignment="1">
      <alignment horizontal="left" vertical="center"/>
    </xf>
    <xf numFmtId="38" fontId="19" fillId="0" borderId="23" xfId="34" applyFont="1" applyFill="1" applyBorder="1" applyAlignment="1">
      <alignment horizontal="left" vertical="center"/>
    </xf>
    <xf numFmtId="38" fontId="2" fillId="0" borderId="18" xfId="34" applyFont="1" applyFill="1" applyBorder="1" applyAlignment="1">
      <alignment horizontal="left" vertical="center"/>
    </xf>
    <xf numFmtId="38" fontId="2" fillId="0" borderId="50" xfId="34" applyFont="1" applyFill="1" applyBorder="1" applyAlignment="1">
      <alignment horizontal="center" vertical="center"/>
    </xf>
    <xf numFmtId="38" fontId="2" fillId="0" borderId="14" xfId="34" applyFont="1" applyFill="1" applyBorder="1" applyAlignment="1">
      <alignment horizontal="center" vertical="center"/>
    </xf>
    <xf numFmtId="38" fontId="2" fillId="0" borderId="88" xfId="34" applyFont="1" applyFill="1" applyBorder="1" applyAlignment="1">
      <alignment horizontal="center" vertical="center"/>
    </xf>
    <xf numFmtId="38" fontId="2" fillId="0" borderId="73" xfId="34" applyFont="1" applyFill="1" applyBorder="1" applyAlignment="1">
      <alignment horizontal="center" vertical="center" textRotation="255"/>
    </xf>
    <xf numFmtId="38" fontId="4" fillId="0" borderId="22" xfId="34" applyFont="1" applyFill="1" applyBorder="1" applyAlignment="1">
      <alignment horizontal="left" vertical="center" wrapText="1"/>
    </xf>
    <xf numFmtId="38" fontId="4" fillId="0" borderId="0" xfId="34" applyFont="1" applyFill="1" applyBorder="1" applyAlignment="1">
      <alignment horizontal="left" vertical="center" wrapText="1"/>
    </xf>
    <xf numFmtId="57" fontId="2" fillId="0" borderId="22" xfId="34" applyNumberFormat="1" applyFont="1" applyFill="1" applyBorder="1" applyAlignment="1">
      <alignment horizontal="center" vertical="center"/>
    </xf>
    <xf numFmtId="38" fontId="5" fillId="0" borderId="22" xfId="34" applyFont="1" applyFill="1" applyBorder="1" applyAlignment="1">
      <alignment horizontal="center" vertical="center"/>
    </xf>
    <xf numFmtId="38" fontId="5" fillId="0" borderId="0" xfId="34" applyFont="1" applyFill="1" applyBorder="1" applyAlignment="1">
      <alignment horizontal="center" vertical="center"/>
    </xf>
    <xf numFmtId="57" fontId="2" fillId="0" borderId="37" xfId="34" applyNumberFormat="1" applyFont="1" applyFill="1" applyBorder="1" applyAlignment="1">
      <alignment horizontal="center" vertical="center"/>
    </xf>
    <xf numFmtId="57" fontId="2" fillId="0" borderId="7" xfId="34" applyNumberFormat="1" applyFont="1" applyFill="1" applyBorder="1" applyAlignment="1">
      <alignment horizontal="center" vertical="center"/>
    </xf>
    <xf numFmtId="57" fontId="2" fillId="0" borderId="40" xfId="34" applyNumberFormat="1" applyFont="1" applyFill="1" applyBorder="1" applyAlignment="1">
      <alignment horizontal="center" vertical="center"/>
    </xf>
    <xf numFmtId="0" fontId="16" fillId="0" borderId="0" xfId="34" applyNumberFormat="1" applyFont="1" applyFill="1" applyBorder="1" applyAlignment="1">
      <alignment horizontal="center" vertical="center"/>
    </xf>
    <xf numFmtId="38" fontId="17" fillId="0" borderId="0" xfId="34" applyFont="1" applyFill="1" applyBorder="1" applyAlignment="1">
      <alignment horizontal="right" vertical="center"/>
    </xf>
    <xf numFmtId="38" fontId="17" fillId="0" borderId="2" xfId="34" applyFont="1" applyFill="1" applyBorder="1" applyAlignment="1">
      <alignment horizontal="right" vertical="center"/>
    </xf>
    <xf numFmtId="0" fontId="16" fillId="0" borderId="0" xfId="34" applyNumberFormat="1" applyFont="1" applyFill="1" applyBorder="1" applyAlignment="1">
      <alignment horizontal="right" vertical="center"/>
    </xf>
    <xf numFmtId="38" fontId="2" fillId="0" borderId="17" xfId="34" applyFont="1" applyFill="1" applyBorder="1" applyAlignment="1">
      <alignment horizontal="center" vertical="center" textRotation="255"/>
    </xf>
    <xf numFmtId="38" fontId="2" fillId="0" borderId="13" xfId="34" applyFont="1" applyFill="1" applyBorder="1" applyAlignment="1">
      <alignment horizontal="center" vertical="center" textRotation="255"/>
    </xf>
    <xf numFmtId="38" fontId="2" fillId="0" borderId="13" xfId="34" applyFont="1" applyFill="1" applyBorder="1" applyAlignment="1">
      <alignment horizontal="center" vertical="center" wrapText="1"/>
    </xf>
    <xf numFmtId="38" fontId="2" fillId="0" borderId="12" xfId="34" applyFont="1" applyFill="1" applyBorder="1" applyAlignment="1">
      <alignment horizontal="center" vertical="center"/>
    </xf>
    <xf numFmtId="38" fontId="2" fillId="0" borderId="87" xfId="34" applyFont="1" applyFill="1" applyBorder="1" applyAlignment="1">
      <alignment horizontal="center" vertical="center"/>
    </xf>
    <xf numFmtId="38" fontId="4" fillId="0" borderId="69" xfId="34" applyFont="1" applyFill="1" applyBorder="1" applyAlignment="1">
      <alignment horizontal="center" vertical="center"/>
    </xf>
    <xf numFmtId="38" fontId="4" fillId="0" borderId="1" xfId="34" applyFont="1" applyFill="1" applyBorder="1" applyAlignment="1">
      <alignment horizontal="center" vertical="center"/>
    </xf>
    <xf numFmtId="38" fontId="4" fillId="0" borderId="21" xfId="34" applyFont="1" applyFill="1" applyBorder="1" applyAlignment="1">
      <alignment horizontal="center" vertical="center"/>
    </xf>
    <xf numFmtId="38" fontId="2" fillId="0" borderId="13" xfId="34" applyFont="1" applyFill="1" applyBorder="1" applyAlignment="1">
      <alignment horizontal="center" vertical="center"/>
    </xf>
    <xf numFmtId="38" fontId="5" fillId="0" borderId="69" xfId="34" applyFont="1" applyFill="1" applyBorder="1" applyAlignment="1">
      <alignment horizontal="right" vertical="center"/>
    </xf>
    <xf numFmtId="38" fontId="5" fillId="0" borderId="1" xfId="34" applyFont="1" applyFill="1" applyBorder="1" applyAlignment="1">
      <alignment horizontal="right" vertical="center"/>
    </xf>
    <xf numFmtId="38" fontId="4" fillId="0" borderId="30" xfId="34" applyFont="1" applyFill="1" applyBorder="1" applyAlignment="1">
      <alignment horizontal="center" vertical="center"/>
    </xf>
    <xf numFmtId="38" fontId="2" fillId="0" borderId="69" xfId="34" applyFont="1" applyFill="1" applyBorder="1" applyAlignment="1">
      <alignment vertical="center"/>
    </xf>
    <xf numFmtId="38" fontId="2" fillId="0" borderId="1" xfId="34" applyFont="1" applyFill="1" applyBorder="1" applyAlignment="1">
      <alignment vertical="center"/>
    </xf>
    <xf numFmtId="38" fontId="4" fillId="0" borderId="1" xfId="34" applyFont="1" applyFill="1" applyBorder="1" applyAlignment="1">
      <alignment vertical="center" wrapText="1"/>
    </xf>
    <xf numFmtId="38" fontId="2" fillId="0" borderId="15" xfId="34" applyFont="1" applyFill="1" applyBorder="1" applyAlignment="1">
      <alignment horizontal="center" vertical="center"/>
    </xf>
    <xf numFmtId="38" fontId="16" fillId="0" borderId="39" xfId="34" applyFont="1" applyFill="1" applyBorder="1" applyAlignment="1">
      <alignment horizontal="right" vertical="center"/>
    </xf>
    <xf numFmtId="38" fontId="4" fillId="0" borderId="23" xfId="34" applyFont="1" applyFill="1" applyBorder="1" applyAlignment="1">
      <alignment horizontal="center" vertical="center"/>
    </xf>
    <xf numFmtId="38" fontId="4" fillId="0" borderId="18" xfId="34" applyFont="1" applyFill="1" applyBorder="1" applyAlignment="1">
      <alignment horizontal="center" vertical="center"/>
    </xf>
    <xf numFmtId="38" fontId="2" fillId="0" borderId="69" xfId="34" applyFont="1" applyFill="1" applyBorder="1" applyAlignment="1">
      <alignment horizontal="center" vertical="center" wrapText="1"/>
    </xf>
    <xf numFmtId="38" fontId="2" fillId="0" borderId="30" xfId="34" applyFont="1" applyFill="1" applyBorder="1" applyAlignment="1">
      <alignment horizontal="center" vertical="center"/>
    </xf>
    <xf numFmtId="38" fontId="2" fillId="0" borderId="16" xfId="34" applyFont="1" applyFill="1" applyBorder="1" applyAlignment="1">
      <alignment vertical="center"/>
    </xf>
    <xf numFmtId="38" fontId="2" fillId="0" borderId="26" xfId="34" applyFont="1" applyFill="1" applyBorder="1" applyAlignment="1">
      <alignment horizontal="center" vertical="center" textRotation="255"/>
    </xf>
    <xf numFmtId="38" fontId="2" fillId="0" borderId="44" xfId="34" applyFont="1" applyFill="1" applyBorder="1" applyAlignment="1">
      <alignment horizontal="center" vertical="center" textRotation="255"/>
    </xf>
    <xf numFmtId="38" fontId="2" fillId="0" borderId="24" xfId="34" applyFont="1" applyFill="1" applyBorder="1" applyAlignment="1">
      <alignment horizontal="center" vertical="center"/>
    </xf>
    <xf numFmtId="40" fontId="2" fillId="0" borderId="75" xfId="34" applyNumberFormat="1" applyFont="1" applyFill="1" applyBorder="1" applyAlignment="1">
      <alignment horizontal="center" vertical="center"/>
    </xf>
    <xf numFmtId="40" fontId="2" fillId="0" borderId="19" xfId="34" applyNumberFormat="1" applyFont="1" applyFill="1" applyBorder="1" applyAlignment="1">
      <alignment horizontal="center" vertical="center"/>
    </xf>
    <xf numFmtId="38" fontId="14" fillId="0" borderId="0" xfId="34" applyFont="1" applyFill="1" applyBorder="1" applyAlignment="1">
      <alignment horizontal="right" vertical="center"/>
    </xf>
    <xf numFmtId="38" fontId="2" fillId="0" borderId="69" xfId="34" applyFont="1" applyFill="1" applyBorder="1" applyAlignment="1">
      <alignment horizontal="right" vertical="center"/>
    </xf>
    <xf numFmtId="38" fontId="2" fillId="0" borderId="1" xfId="34" applyFont="1" applyFill="1" applyBorder="1" applyAlignment="1">
      <alignment horizontal="right" vertical="center"/>
    </xf>
    <xf numFmtId="38" fontId="2" fillId="0" borderId="0" xfId="34" applyFont="1" applyFill="1" applyBorder="1" applyAlignment="1">
      <alignment horizontal="right" vertical="center"/>
    </xf>
    <xf numFmtId="38" fontId="16" fillId="0" borderId="75" xfId="34" applyFont="1" applyFill="1" applyBorder="1" applyAlignment="1">
      <alignment horizontal="right" vertical="center"/>
    </xf>
    <xf numFmtId="38" fontId="16" fillId="0" borderId="19" xfId="34" applyFont="1" applyFill="1" applyBorder="1" applyAlignment="1">
      <alignment horizontal="right" vertical="center"/>
    </xf>
    <xf numFmtId="38" fontId="4" fillId="0" borderId="19" xfId="34" applyFont="1" applyFill="1" applyBorder="1" applyAlignment="1">
      <alignment horizontal="center" vertical="center"/>
    </xf>
    <xf numFmtId="38" fontId="4" fillId="0" borderId="27" xfId="34" applyFont="1" applyFill="1" applyBorder="1" applyAlignment="1">
      <alignment horizontal="center" vertical="center"/>
    </xf>
    <xf numFmtId="38" fontId="13" fillId="0" borderId="17" xfId="34" applyFont="1" applyFill="1" applyBorder="1" applyAlignment="1">
      <alignment horizontal="center" vertical="center"/>
    </xf>
    <xf numFmtId="38" fontId="13" fillId="0" borderId="12" xfId="34" applyFont="1" applyFill="1" applyBorder="1" applyAlignment="1">
      <alignment horizontal="center" vertical="center"/>
    </xf>
    <xf numFmtId="38" fontId="13" fillId="0" borderId="87" xfId="34" applyFont="1" applyFill="1" applyBorder="1" applyAlignment="1">
      <alignment horizontal="center" vertical="center"/>
    </xf>
    <xf numFmtId="38" fontId="2" fillId="0" borderId="13" xfId="34" applyFont="1" applyFill="1" applyBorder="1" applyAlignment="1">
      <alignment horizontal="distributed" vertical="center" shrinkToFit="1"/>
    </xf>
    <xf numFmtId="38" fontId="2" fillId="0" borderId="13" xfId="34" applyFont="1" applyFill="1" applyBorder="1" applyAlignment="1">
      <alignment horizontal="left" vertical="center"/>
    </xf>
    <xf numFmtId="38" fontId="2" fillId="0" borderId="22" xfId="34" applyFont="1" applyFill="1" applyBorder="1" applyAlignment="1">
      <alignment horizontal="right" vertical="center"/>
    </xf>
    <xf numFmtId="38" fontId="13" fillId="0" borderId="13" xfId="34" applyFont="1" applyFill="1" applyBorder="1" applyAlignment="1">
      <alignment horizontal="center" vertical="center"/>
    </xf>
    <xf numFmtId="38" fontId="13" fillId="0" borderId="69" xfId="34" applyFont="1" applyFill="1" applyBorder="1" applyAlignment="1">
      <alignment horizontal="center" vertical="center"/>
    </xf>
    <xf numFmtId="38" fontId="2" fillId="0" borderId="16" xfId="34" applyFont="1" applyFill="1" applyBorder="1" applyAlignment="1">
      <alignment horizontal="center" vertical="center" wrapText="1"/>
    </xf>
    <xf numFmtId="38" fontId="2" fillId="0" borderId="16" xfId="34" applyFont="1" applyFill="1" applyBorder="1" applyAlignment="1">
      <alignment horizontal="center" vertical="center"/>
    </xf>
    <xf numFmtId="38" fontId="4" fillId="0" borderId="85" xfId="34" applyFont="1" applyFill="1" applyBorder="1" applyAlignment="1">
      <alignment horizontal="center" vertical="center" wrapText="1"/>
    </xf>
    <xf numFmtId="38" fontId="4" fillId="0" borderId="85" xfId="34" applyFont="1" applyFill="1" applyBorder="1" applyAlignment="1">
      <alignment horizontal="center" vertical="center"/>
    </xf>
    <xf numFmtId="38" fontId="4" fillId="0" borderId="86" xfId="34" applyFont="1" applyFill="1" applyBorder="1" applyAlignment="1">
      <alignment horizontal="center" vertical="center"/>
    </xf>
    <xf numFmtId="38" fontId="13" fillId="0" borderId="15" xfId="34" applyFont="1" applyFill="1" applyBorder="1" applyAlignment="1">
      <alignment horizontal="center" vertical="center"/>
    </xf>
    <xf numFmtId="38" fontId="13" fillId="0" borderId="74" xfId="34" applyFont="1" applyFill="1" applyBorder="1" applyAlignment="1">
      <alignment horizontal="center" vertical="center"/>
    </xf>
    <xf numFmtId="38" fontId="19" fillId="0" borderId="49" xfId="34" applyFont="1" applyFill="1" applyBorder="1" applyAlignment="1">
      <alignment horizontal="center" vertical="center"/>
    </xf>
    <xf numFmtId="38" fontId="19" fillId="0" borderId="13" xfId="34" applyFont="1" applyFill="1" applyBorder="1" applyAlignment="1">
      <alignment horizontal="center" vertical="center"/>
    </xf>
    <xf numFmtId="38" fontId="19" fillId="0" borderId="69" xfId="34" applyFont="1" applyFill="1" applyBorder="1" applyAlignment="1">
      <alignment horizontal="center" vertical="center"/>
    </xf>
    <xf numFmtId="38" fontId="19" fillId="0" borderId="70" xfId="34" applyFont="1" applyFill="1" applyBorder="1" applyAlignment="1">
      <alignment horizontal="center" vertical="center"/>
    </xf>
    <xf numFmtId="38" fontId="19" fillId="0" borderId="14" xfId="34" applyFont="1" applyFill="1" applyBorder="1" applyAlignment="1">
      <alignment horizontal="center" vertical="center"/>
    </xf>
    <xf numFmtId="38" fontId="19" fillId="0" borderId="71" xfId="34" applyFont="1" applyFill="1" applyBorder="1" applyAlignment="1">
      <alignment horizontal="center" vertical="center"/>
    </xf>
    <xf numFmtId="38" fontId="2" fillId="0" borderId="78" xfId="34" applyFont="1" applyFill="1" applyBorder="1" applyAlignment="1">
      <alignment horizontal="center" vertical="center"/>
    </xf>
    <xf numFmtId="38" fontId="16" fillId="0" borderId="38" xfId="34" applyFont="1" applyFill="1" applyBorder="1" applyAlignment="1">
      <alignment horizontal="right" vertical="center"/>
    </xf>
    <xf numFmtId="38" fontId="16" fillId="0" borderId="7" xfId="34" applyFont="1" applyFill="1" applyBorder="1" applyAlignment="1">
      <alignment horizontal="right" vertical="center"/>
    </xf>
    <xf numFmtId="38" fontId="4" fillId="0" borderId="24" xfId="34" applyFont="1" applyFill="1" applyBorder="1" applyAlignment="1">
      <alignment horizontal="center" vertical="center"/>
    </xf>
    <xf numFmtId="38" fontId="4" fillId="0" borderId="40" xfId="34" applyFont="1" applyFill="1" applyBorder="1" applyAlignment="1">
      <alignment horizontal="center" vertical="center"/>
    </xf>
    <xf numFmtId="38" fontId="5" fillId="0" borderId="0" xfId="34" applyFont="1" applyFill="1" applyBorder="1" applyAlignment="1">
      <alignment horizontal="left" vertical="center"/>
    </xf>
    <xf numFmtId="38" fontId="6" fillId="0" borderId="0" xfId="34" applyFont="1" applyFill="1" applyBorder="1" applyAlignment="1">
      <alignment horizontal="center"/>
    </xf>
    <xf numFmtId="38" fontId="2" fillId="0" borderId="84" xfId="34" applyFont="1" applyFill="1" applyBorder="1" applyAlignment="1">
      <alignment horizontal="center" vertical="center"/>
    </xf>
    <xf numFmtId="38" fontId="2" fillId="0" borderId="83" xfId="34" applyFont="1" applyFill="1" applyBorder="1" applyAlignment="1">
      <alignment vertical="center"/>
    </xf>
    <xf numFmtId="38" fontId="2" fillId="0" borderId="30" xfId="34" applyFont="1" applyFill="1" applyBorder="1" applyAlignment="1">
      <alignment vertical="center"/>
    </xf>
    <xf numFmtId="38" fontId="21" fillId="0" borderId="84" xfId="34" applyFont="1" applyFill="1" applyBorder="1" applyAlignment="1">
      <alignment vertical="center"/>
    </xf>
    <xf numFmtId="38" fontId="21" fillId="0" borderId="1" xfId="34" applyFont="1" applyFill="1" applyBorder="1" applyAlignment="1">
      <alignment vertical="center"/>
    </xf>
    <xf numFmtId="38" fontId="21" fillId="0" borderId="21" xfId="34" applyFont="1" applyFill="1" applyBorder="1" applyAlignment="1">
      <alignment vertical="center"/>
    </xf>
    <xf numFmtId="38" fontId="21" fillId="0" borderId="69" xfId="34" applyFont="1" applyFill="1" applyBorder="1" applyAlignment="1">
      <alignment vertical="center"/>
    </xf>
    <xf numFmtId="38" fontId="21" fillId="0" borderId="30" xfId="34" applyFont="1" applyFill="1" applyBorder="1" applyAlignment="1">
      <alignment vertical="center"/>
    </xf>
    <xf numFmtId="38" fontId="2" fillId="0" borderId="83" xfId="34" applyFont="1" applyFill="1" applyBorder="1" applyAlignment="1">
      <alignment horizontal="left" vertical="center" wrapText="1"/>
    </xf>
    <xf numFmtId="38" fontId="2" fillId="0" borderId="1" xfId="34" applyFont="1" applyFill="1" applyBorder="1" applyAlignment="1">
      <alignment horizontal="left" vertical="center" wrapText="1"/>
    </xf>
    <xf numFmtId="38" fontId="2" fillId="0" borderId="30" xfId="34" applyFont="1" applyFill="1" applyBorder="1" applyAlignment="1">
      <alignment horizontal="left" vertical="center" wrapText="1"/>
    </xf>
    <xf numFmtId="38" fontId="21" fillId="0" borderId="69" xfId="34" applyFont="1" applyFill="1" applyBorder="1" applyAlignment="1">
      <alignment horizontal="right" vertical="center"/>
    </xf>
    <xf numFmtId="38" fontId="21" fillId="0" borderId="1" xfId="34" applyFont="1" applyFill="1" applyBorder="1" applyAlignment="1">
      <alignment horizontal="right" vertical="center"/>
    </xf>
    <xf numFmtId="38" fontId="21" fillId="0" borderId="21" xfId="34" applyFont="1" applyFill="1" applyBorder="1" applyAlignment="1">
      <alignment horizontal="right" vertical="center"/>
    </xf>
    <xf numFmtId="38" fontId="21" fillId="0" borderId="30" xfId="34" applyFont="1" applyFill="1" applyBorder="1" applyAlignment="1">
      <alignment horizontal="right" vertical="center"/>
    </xf>
    <xf numFmtId="9" fontId="21" fillId="0" borderId="84" xfId="28" applyFont="1" applyFill="1" applyBorder="1" applyAlignment="1">
      <alignment vertical="center"/>
    </xf>
    <xf numFmtId="9" fontId="21" fillId="0" borderId="1" xfId="28" applyFont="1" applyFill="1" applyBorder="1" applyAlignment="1">
      <alignment vertical="center"/>
    </xf>
    <xf numFmtId="9" fontId="21" fillId="0" borderId="69" xfId="28" applyFont="1" applyFill="1" applyBorder="1" applyAlignment="1">
      <alignment vertical="center"/>
    </xf>
    <xf numFmtId="9" fontId="21" fillId="0" borderId="21" xfId="28" applyFont="1" applyFill="1" applyBorder="1" applyAlignment="1">
      <alignment vertical="center"/>
    </xf>
    <xf numFmtId="9" fontId="21" fillId="0" borderId="30" xfId="28" applyFont="1" applyFill="1" applyBorder="1" applyAlignment="1">
      <alignment vertical="center"/>
    </xf>
    <xf numFmtId="38" fontId="2" fillId="0" borderId="69" xfId="34" applyFont="1" applyFill="1" applyBorder="1" applyAlignment="1">
      <alignment vertical="center" wrapText="1"/>
    </xf>
    <xf numFmtId="38" fontId="21" fillId="0" borderId="69" xfId="34" applyFont="1" applyFill="1" applyBorder="1" applyAlignment="1">
      <alignment horizontal="center" vertical="center"/>
    </xf>
    <xf numFmtId="38" fontId="21" fillId="0" borderId="1" xfId="34" applyFont="1" applyFill="1" applyBorder="1" applyAlignment="1">
      <alignment horizontal="center" vertical="center"/>
    </xf>
    <xf numFmtId="38" fontId="21" fillId="0" borderId="21" xfId="34" applyFont="1" applyFill="1" applyBorder="1" applyAlignment="1">
      <alignment horizontal="center" vertical="center"/>
    </xf>
    <xf numFmtId="38" fontId="21" fillId="0" borderId="30" xfId="34" applyFont="1" applyFill="1" applyBorder="1" applyAlignment="1">
      <alignment horizontal="center" vertical="center"/>
    </xf>
    <xf numFmtId="38" fontId="12" fillId="0" borderId="69" xfId="34" applyFont="1" applyFill="1" applyBorder="1" applyAlignment="1">
      <alignment vertical="center"/>
    </xf>
    <xf numFmtId="38" fontId="12" fillId="0" borderId="1" xfId="34" applyFont="1" applyFill="1" applyBorder="1" applyAlignment="1">
      <alignment vertical="center"/>
    </xf>
    <xf numFmtId="38" fontId="12" fillId="0" borderId="21" xfId="34" applyFont="1" applyFill="1" applyBorder="1" applyAlignment="1">
      <alignment vertical="center"/>
    </xf>
    <xf numFmtId="38" fontId="12" fillId="0" borderId="30" xfId="34" applyFont="1" applyFill="1" applyBorder="1" applyAlignment="1">
      <alignment vertical="center"/>
    </xf>
    <xf numFmtId="38" fontId="2" fillId="0" borderId="83" xfId="34" applyFont="1" applyFill="1" applyBorder="1" applyAlignment="1">
      <alignment vertical="center" wrapText="1"/>
    </xf>
    <xf numFmtId="38" fontId="2" fillId="0" borderId="1" xfId="34" applyFont="1" applyFill="1" applyBorder="1" applyAlignment="1">
      <alignment vertical="center" wrapText="1"/>
    </xf>
    <xf numFmtId="38" fontId="2" fillId="0" borderId="30" xfId="34" applyFont="1" applyFill="1" applyBorder="1" applyAlignment="1">
      <alignment vertical="center" wrapText="1"/>
    </xf>
    <xf numFmtId="38" fontId="2" fillId="0" borderId="43" xfId="34" applyFont="1" applyFill="1" applyBorder="1" applyAlignment="1">
      <alignment horizontal="center" vertical="center" textRotation="255"/>
    </xf>
    <xf numFmtId="38" fontId="2" fillId="0" borderId="79" xfId="34" applyFont="1" applyFill="1" applyBorder="1" applyAlignment="1">
      <alignment horizontal="center" vertical="center" textRotation="255"/>
    </xf>
    <xf numFmtId="38" fontId="2" fillId="0" borderId="76" xfId="34" applyFont="1" applyFill="1" applyBorder="1" applyAlignment="1">
      <alignment vertical="center" wrapText="1"/>
    </xf>
    <xf numFmtId="38" fontId="2" fillId="0" borderId="77" xfId="34" applyFont="1" applyFill="1" applyBorder="1" applyAlignment="1">
      <alignment vertical="center" wrapText="1"/>
    </xf>
    <xf numFmtId="38" fontId="2" fillId="0" borderId="31" xfId="34" applyFont="1" applyFill="1" applyBorder="1" applyAlignment="1">
      <alignment vertical="center" wrapText="1"/>
    </xf>
    <xf numFmtId="38" fontId="21" fillId="0" borderId="82" xfId="34" applyFont="1" applyFill="1" applyBorder="1" applyAlignment="1">
      <alignment vertical="center"/>
    </xf>
    <xf numFmtId="38" fontId="21" fillId="0" borderId="77" xfId="34" applyFont="1" applyFill="1" applyBorder="1" applyAlignment="1">
      <alignment vertical="center"/>
    </xf>
    <xf numFmtId="38" fontId="21" fillId="0" borderId="71" xfId="34" applyFont="1" applyFill="1" applyBorder="1" applyAlignment="1">
      <alignment vertical="center"/>
    </xf>
    <xf numFmtId="38" fontId="21" fillId="0" borderId="33" xfId="34" applyFont="1" applyFill="1" applyBorder="1" applyAlignment="1">
      <alignment vertical="center"/>
    </xf>
    <xf numFmtId="38" fontId="21" fillId="0" borderId="31" xfId="34" applyFont="1" applyFill="1" applyBorder="1" applyAlignment="1">
      <alignment vertical="center"/>
    </xf>
    <xf numFmtId="38" fontId="2" fillId="0" borderId="40" xfId="34" applyFont="1" applyFill="1" applyBorder="1" applyAlignment="1">
      <alignment horizontal="center" vertical="center"/>
    </xf>
    <xf numFmtId="38" fontId="2" fillId="0" borderId="64" xfId="34" applyFont="1" applyFill="1" applyBorder="1" applyAlignment="1">
      <alignment horizontal="center" vertical="center"/>
    </xf>
    <xf numFmtId="38" fontId="2" fillId="0" borderId="33" xfId="34" applyFont="1" applyFill="1" applyBorder="1" applyAlignment="1">
      <alignment horizontal="center" vertical="center"/>
    </xf>
    <xf numFmtId="38" fontId="2" fillId="0" borderId="3" xfId="34" applyFont="1" applyFill="1" applyBorder="1" applyAlignment="1">
      <alignment horizontal="center" vertical="center"/>
    </xf>
    <xf numFmtId="38" fontId="15" fillId="0" borderId="78" xfId="34" applyFont="1" applyFill="1" applyBorder="1" applyAlignment="1">
      <alignment horizontal="left" vertical="center" wrapText="1"/>
    </xf>
    <xf numFmtId="38" fontId="15" fillId="0" borderId="38" xfId="34" applyFont="1" applyFill="1" applyBorder="1" applyAlignment="1">
      <alignment horizontal="left" vertical="center" wrapText="1"/>
    </xf>
    <xf numFmtId="38" fontId="15" fillId="0" borderId="41" xfId="34" applyFont="1" applyFill="1" applyBorder="1" applyAlignment="1">
      <alignment horizontal="left" vertical="center" wrapText="1"/>
    </xf>
    <xf numFmtId="38" fontId="15" fillId="0" borderId="0" xfId="34" applyFont="1" applyFill="1" applyBorder="1" applyAlignment="1">
      <alignment horizontal="left" vertical="center" wrapText="1"/>
    </xf>
    <xf numFmtId="38" fontId="15" fillId="0" borderId="80" xfId="34" applyFont="1" applyFill="1" applyBorder="1" applyAlignment="1">
      <alignment horizontal="left" vertical="center" wrapText="1"/>
    </xf>
    <xf numFmtId="0" fontId="15" fillId="0" borderId="38" xfId="0" applyFont="1" applyFill="1" applyBorder="1" applyAlignment="1">
      <alignment horizontal="left" vertical="center" wrapText="1"/>
    </xf>
    <xf numFmtId="0" fontId="15" fillId="0" borderId="81"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26" xfId="0" applyFont="1" applyFill="1" applyBorder="1" applyAlignment="1">
      <alignment horizontal="left" vertical="center" wrapText="1"/>
    </xf>
    <xf numFmtId="0" fontId="15" fillId="0" borderId="74"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3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20" xfId="0" applyFont="1" applyFill="1" applyBorder="1" applyAlignment="1">
      <alignment horizontal="left" vertical="center" wrapText="1"/>
    </xf>
    <xf numFmtId="38" fontId="15" fillId="0" borderId="43" xfId="34" applyFont="1" applyFill="1" applyBorder="1" applyAlignment="1">
      <alignment horizontal="left" vertical="center" wrapText="1"/>
    </xf>
    <xf numFmtId="38" fontId="15" fillId="0" borderId="19" xfId="34" applyFont="1" applyFill="1" applyBorder="1" applyAlignment="1">
      <alignment horizontal="left" vertical="center" wrapText="1"/>
    </xf>
    <xf numFmtId="38" fontId="15" fillId="0" borderId="79" xfId="34" applyFont="1" applyFill="1" applyBorder="1" applyAlignment="1">
      <alignment horizontal="left" vertical="center" wrapText="1"/>
    </xf>
    <xf numFmtId="38" fontId="15" fillId="0" borderId="2" xfId="34" applyFont="1" applyFill="1" applyBorder="1" applyAlignment="1">
      <alignment horizontal="left" vertical="center" wrapText="1"/>
    </xf>
    <xf numFmtId="38" fontId="15" fillId="0" borderId="75" xfId="34"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5" xfId="0" applyFont="1" applyFill="1" applyBorder="1" applyAlignment="1">
      <alignment horizontal="left" vertical="center" wrapText="1"/>
    </xf>
    <xf numFmtId="38" fontId="15" fillId="0" borderId="27" xfId="34" applyFont="1" applyFill="1" applyBorder="1" applyAlignment="1">
      <alignment horizontal="left" vertical="center" wrapText="1"/>
    </xf>
    <xf numFmtId="38" fontId="15" fillId="0" borderId="3" xfId="34" applyFont="1" applyFill="1" applyBorder="1" applyAlignment="1">
      <alignment horizontal="left" vertical="center" wrapText="1"/>
    </xf>
    <xf numFmtId="38" fontId="15" fillId="0" borderId="20" xfId="34" applyFont="1" applyFill="1" applyBorder="1" applyAlignment="1">
      <alignment horizontal="left" vertical="center" wrapText="1"/>
    </xf>
    <xf numFmtId="38" fontId="15" fillId="0" borderId="25" xfId="34" applyFont="1" applyFill="1" applyBorder="1" applyAlignment="1">
      <alignment horizontal="left" vertical="center" wrapText="1"/>
    </xf>
    <xf numFmtId="38" fontId="15" fillId="0" borderId="26" xfId="34" applyFont="1" applyFill="1" applyBorder="1" applyAlignment="1">
      <alignment horizontal="left" vertical="center" wrapText="1"/>
    </xf>
    <xf numFmtId="38" fontId="15" fillId="0" borderId="76" xfId="34" applyFont="1" applyFill="1" applyBorder="1" applyAlignment="1">
      <alignment horizontal="left" vertical="center" wrapText="1"/>
    </xf>
    <xf numFmtId="38" fontId="15" fillId="0" borderId="77" xfId="34" applyFont="1" applyFill="1" applyBorder="1" applyAlignment="1">
      <alignment horizontal="left" vertical="center" wrapText="1"/>
    </xf>
    <xf numFmtId="38" fontId="15" fillId="0" borderId="71" xfId="34" applyFont="1" applyFill="1" applyBorder="1" applyAlignment="1">
      <alignment horizontal="left" vertical="center" wrapText="1"/>
    </xf>
    <xf numFmtId="0" fontId="15" fillId="0" borderId="77" xfId="0" applyFont="1" applyFill="1" applyBorder="1" applyAlignment="1">
      <alignment horizontal="left" vertical="center" wrapText="1"/>
    </xf>
    <xf numFmtId="0" fontId="15" fillId="0" borderId="33" xfId="0" applyFont="1" applyFill="1" applyBorder="1" applyAlignment="1">
      <alignment horizontal="left" vertical="center" wrapText="1"/>
    </xf>
    <xf numFmtId="38" fontId="15" fillId="0" borderId="31" xfId="34" applyFont="1" applyFill="1" applyBorder="1" applyAlignment="1">
      <alignment horizontal="left" vertical="center" wrapText="1"/>
    </xf>
    <xf numFmtId="38" fontId="2" fillId="0" borderId="10" xfId="34" applyFont="1" applyFill="1" applyBorder="1" applyAlignment="1">
      <alignment horizontal="center" vertical="center" shrinkToFit="1"/>
    </xf>
    <xf numFmtId="38" fontId="2" fillId="0" borderId="11" xfId="34" applyFont="1" applyFill="1" applyBorder="1" applyAlignment="1">
      <alignment horizontal="center" vertical="center" shrinkToFit="1"/>
    </xf>
    <xf numFmtId="38" fontId="2" fillId="0" borderId="11" xfId="34" applyFont="1" applyFill="1" applyBorder="1" applyAlignment="1">
      <alignment horizontal="center" vertical="center" wrapText="1" shrinkToFit="1"/>
    </xf>
    <xf numFmtId="38" fontId="2" fillId="0" borderId="72" xfId="34" applyFont="1" applyFill="1" applyBorder="1" applyAlignment="1">
      <alignment horizontal="center" vertical="center" shrinkToFit="1"/>
    </xf>
    <xf numFmtId="38" fontId="2" fillId="0" borderId="73" xfId="34" applyFont="1" applyFill="1" applyBorder="1" applyAlignment="1">
      <alignment horizontal="center" vertical="center"/>
    </xf>
    <xf numFmtId="38" fontId="2" fillId="0" borderId="15" xfId="34" applyFont="1" applyFill="1" applyBorder="1" applyAlignment="1">
      <alignment horizontal="right" vertical="center"/>
    </xf>
    <xf numFmtId="38" fontId="2" fillId="0" borderId="74" xfId="34" applyFont="1" applyFill="1" applyBorder="1" applyAlignment="1">
      <alignment horizontal="right" vertical="center"/>
    </xf>
    <xf numFmtId="38" fontId="2" fillId="0" borderId="15" xfId="34" applyFont="1" applyFill="1" applyBorder="1" applyAlignment="1">
      <alignment horizontal="center" vertical="center" shrinkToFit="1"/>
    </xf>
    <xf numFmtId="38" fontId="2" fillId="0" borderId="74" xfId="34" applyFont="1" applyFill="1" applyBorder="1" applyAlignment="1">
      <alignment horizontal="center" vertical="center" shrinkToFit="1"/>
    </xf>
    <xf numFmtId="38" fontId="2" fillId="0" borderId="49" xfId="34" applyFont="1" applyFill="1" applyBorder="1" applyAlignment="1">
      <alignment horizontal="center" vertical="center"/>
    </xf>
    <xf numFmtId="38" fontId="2" fillId="0" borderId="13" xfId="34" applyFont="1" applyFill="1" applyBorder="1" applyAlignment="1">
      <alignment horizontal="right" vertical="center"/>
    </xf>
    <xf numFmtId="38" fontId="2" fillId="0" borderId="13" xfId="34" applyFont="1" applyFill="1" applyBorder="1" applyAlignment="1">
      <alignment horizontal="center" vertical="center" shrinkToFit="1"/>
    </xf>
    <xf numFmtId="38" fontId="2" fillId="0" borderId="69" xfId="34" applyFont="1" applyFill="1" applyBorder="1" applyAlignment="1">
      <alignment horizontal="center" vertical="center" shrinkToFit="1"/>
    </xf>
    <xf numFmtId="38" fontId="2" fillId="0" borderId="70" xfId="34" applyFont="1" applyFill="1" applyBorder="1" applyAlignment="1">
      <alignment horizontal="center" vertical="center"/>
    </xf>
    <xf numFmtId="38" fontId="2" fillId="0" borderId="14" xfId="34" applyFont="1" applyFill="1" applyBorder="1" applyAlignment="1">
      <alignment horizontal="right" vertical="center"/>
    </xf>
    <xf numFmtId="38" fontId="2" fillId="0" borderId="71" xfId="34" applyFont="1" applyFill="1" applyBorder="1" applyAlignment="1">
      <alignment horizontal="right" vertical="center"/>
    </xf>
    <xf numFmtId="38" fontId="2" fillId="0" borderId="14" xfId="34" applyFont="1" applyFill="1" applyBorder="1" applyAlignment="1">
      <alignment horizontal="center" vertical="center" shrinkToFit="1"/>
    </xf>
    <xf numFmtId="38" fontId="2" fillId="0" borderId="71" xfId="34" applyFont="1" applyFill="1" applyBorder="1" applyAlignment="1">
      <alignment horizontal="center" vertical="center" shrinkToFit="1"/>
    </xf>
    <xf numFmtId="38" fontId="2" fillId="0" borderId="60" xfId="34" applyFont="1" applyFill="1" applyBorder="1" applyAlignment="1">
      <alignment horizontal="center" vertical="center" wrapText="1"/>
    </xf>
    <xf numFmtId="38" fontId="2" fillId="0" borderId="61" xfId="34" applyFont="1" applyFill="1" applyBorder="1" applyAlignment="1">
      <alignment horizontal="center" vertical="center" wrapText="1"/>
    </xf>
    <xf numFmtId="38" fontId="2" fillId="0" borderId="62" xfId="34" applyFont="1" applyFill="1" applyBorder="1" applyAlignment="1">
      <alignment horizontal="center" vertical="center" wrapText="1"/>
    </xf>
    <xf numFmtId="38" fontId="2" fillId="0" borderId="63" xfId="34" applyFont="1" applyFill="1" applyBorder="1" applyAlignment="1">
      <alignment horizontal="center" vertical="center"/>
    </xf>
    <xf numFmtId="38" fontId="2" fillId="0" borderId="63" xfId="34" applyFont="1" applyFill="1" applyBorder="1" applyAlignment="1">
      <alignment horizontal="center" vertical="center" wrapText="1"/>
    </xf>
    <xf numFmtId="38" fontId="2" fillId="0" borderId="64" xfId="34" applyFont="1" applyFill="1" applyBorder="1" applyAlignment="1">
      <alignment horizontal="center" vertical="center" wrapText="1"/>
    </xf>
    <xf numFmtId="38" fontId="2" fillId="0" borderId="65" xfId="34" applyFont="1" applyFill="1" applyBorder="1" applyAlignment="1">
      <alignment horizontal="center" vertical="center"/>
    </xf>
    <xf numFmtId="38" fontId="2" fillId="0" borderId="66" xfId="34" applyFont="1" applyFill="1" applyBorder="1" applyAlignment="1">
      <alignment horizontal="center" vertical="center"/>
    </xf>
    <xf numFmtId="38" fontId="2" fillId="0" borderId="34" xfId="34" applyFont="1" applyFill="1" applyBorder="1" applyAlignment="1">
      <alignment vertical="center"/>
    </xf>
    <xf numFmtId="38" fontId="2" fillId="0" borderId="66" xfId="34" applyFont="1" applyFill="1" applyBorder="1" applyAlignment="1">
      <alignment vertical="center"/>
    </xf>
    <xf numFmtId="38" fontId="2" fillId="0" borderId="67" xfId="34" applyFont="1" applyFill="1" applyBorder="1" applyAlignment="1">
      <alignment vertical="center"/>
    </xf>
    <xf numFmtId="9" fontId="2" fillId="0" borderId="34" xfId="28" applyFont="1" applyFill="1" applyBorder="1" applyAlignment="1">
      <alignment horizontal="center" vertical="center" wrapText="1"/>
    </xf>
    <xf numFmtId="9" fontId="2" fillId="0" borderId="66" xfId="28" applyFont="1" applyFill="1" applyBorder="1" applyAlignment="1">
      <alignment horizontal="center" vertical="center" wrapText="1"/>
    </xf>
    <xf numFmtId="9" fontId="2" fillId="0" borderId="67" xfId="28" applyFont="1" applyFill="1" applyBorder="1" applyAlignment="1">
      <alignment horizontal="center" vertical="center" wrapText="1"/>
    </xf>
    <xf numFmtId="38" fontId="2" fillId="0" borderId="68" xfId="34" applyFont="1" applyFill="1" applyBorder="1" applyAlignment="1">
      <alignment vertical="center"/>
    </xf>
    <xf numFmtId="38" fontId="2" fillId="0" borderId="52" xfId="34" applyFont="1" applyFill="1" applyBorder="1" applyAlignment="1">
      <alignment horizontal="center" vertical="center"/>
    </xf>
    <xf numFmtId="38" fontId="2" fillId="0" borderId="53" xfId="34" applyFont="1" applyFill="1" applyBorder="1" applyAlignment="1">
      <alignment horizontal="center" vertical="center"/>
    </xf>
    <xf numFmtId="38" fontId="2" fillId="0" borderId="35" xfId="34" applyFont="1" applyFill="1" applyBorder="1" applyAlignment="1">
      <alignment vertical="center"/>
    </xf>
    <xf numFmtId="38" fontId="2" fillId="0" borderId="53" xfId="34" applyFont="1" applyFill="1" applyBorder="1" applyAlignment="1">
      <alignment vertical="center"/>
    </xf>
    <xf numFmtId="9" fontId="2" fillId="0" borderId="35" xfId="28" applyFont="1" applyFill="1" applyBorder="1" applyAlignment="1">
      <alignment horizontal="center" vertical="center"/>
    </xf>
    <xf numFmtId="9" fontId="2" fillId="0" borderId="53" xfId="28" applyFont="1" applyFill="1" applyBorder="1" applyAlignment="1">
      <alignment horizontal="center" vertical="center"/>
    </xf>
    <xf numFmtId="9" fontId="2" fillId="0" borderId="54" xfId="28" applyFont="1" applyFill="1" applyBorder="1" applyAlignment="1">
      <alignment horizontal="center" vertical="center"/>
    </xf>
    <xf numFmtId="38" fontId="2" fillId="0" borderId="54" xfId="34" applyFont="1" applyFill="1" applyBorder="1" applyAlignment="1">
      <alignment vertical="center"/>
    </xf>
    <xf numFmtId="38" fontId="2" fillId="0" borderId="55" xfId="34" applyFont="1" applyFill="1" applyBorder="1" applyAlignment="1">
      <alignment vertical="center"/>
    </xf>
    <xf numFmtId="38" fontId="2" fillId="0" borderId="56" xfId="34" applyFont="1" applyFill="1" applyBorder="1" applyAlignment="1">
      <alignment horizontal="center" vertical="center"/>
    </xf>
    <xf numFmtId="38" fontId="2" fillId="0" borderId="57" xfId="34" applyFont="1" applyFill="1" applyBorder="1" applyAlignment="1">
      <alignment horizontal="center" vertical="center"/>
    </xf>
    <xf numFmtId="38" fontId="2" fillId="0" borderId="36" xfId="34" applyFont="1" applyFill="1" applyBorder="1" applyAlignment="1">
      <alignment vertical="center"/>
    </xf>
    <xf numFmtId="38" fontId="2" fillId="0" borderId="57" xfId="34" applyFont="1" applyFill="1" applyBorder="1" applyAlignment="1">
      <alignment vertical="center"/>
    </xf>
    <xf numFmtId="9" fontId="2" fillId="0" borderId="36" xfId="28" applyFont="1" applyFill="1" applyBorder="1" applyAlignment="1">
      <alignment horizontal="center" vertical="center" wrapText="1"/>
    </xf>
    <xf numFmtId="9" fontId="2" fillId="0" borderId="57" xfId="28" applyFont="1" applyFill="1" applyBorder="1" applyAlignment="1">
      <alignment horizontal="center" vertical="center" wrapText="1"/>
    </xf>
    <xf numFmtId="9" fontId="2" fillId="0" borderId="58" xfId="28" applyFont="1" applyFill="1" applyBorder="1" applyAlignment="1">
      <alignment horizontal="center" vertical="center" wrapText="1"/>
    </xf>
    <xf numFmtId="38" fontId="2" fillId="0" borderId="58" xfId="34" applyFont="1" applyFill="1" applyBorder="1" applyAlignment="1">
      <alignment vertical="center"/>
    </xf>
    <xf numFmtId="38" fontId="2" fillId="0" borderId="59" xfId="34" applyFont="1" applyFill="1" applyBorder="1" applyAlignment="1">
      <alignment vertical="center"/>
    </xf>
    <xf numFmtId="38" fontId="2" fillId="0" borderId="7" xfId="34" applyFont="1" applyFill="1" applyBorder="1" applyAlignment="1">
      <alignment vertical="center"/>
    </xf>
    <xf numFmtId="38" fontId="2" fillId="0" borderId="44" xfId="34" applyFont="1" applyFill="1" applyBorder="1" applyAlignment="1">
      <alignment vertical="center"/>
    </xf>
    <xf numFmtId="38" fontId="5" fillId="0" borderId="45" xfId="34" applyFont="1" applyFill="1" applyBorder="1" applyAlignment="1">
      <alignment vertical="center"/>
    </xf>
    <xf numFmtId="38" fontId="5" fillId="0" borderId="46" xfId="34" applyFont="1" applyFill="1" applyBorder="1" applyAlignment="1">
      <alignment vertical="center"/>
    </xf>
    <xf numFmtId="38" fontId="5" fillId="0" borderId="47" xfId="34" applyFont="1" applyFill="1" applyBorder="1" applyAlignment="1">
      <alignment vertical="center"/>
    </xf>
    <xf numFmtId="0" fontId="2" fillId="0" borderId="34"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67" xfId="0" applyFont="1" applyFill="1" applyBorder="1" applyAlignment="1">
      <alignment horizontal="center" vertical="center"/>
    </xf>
    <xf numFmtId="38" fontId="2" fillId="0" borderId="35" xfId="34" applyFont="1" applyFill="1" applyBorder="1" applyAlignment="1">
      <alignment horizontal="center" vertical="center"/>
    </xf>
    <xf numFmtId="0" fontId="2" fillId="0" borderId="35"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38" fontId="2" fillId="0" borderId="35" xfId="34" applyFont="1" applyFill="1" applyBorder="1" applyAlignment="1">
      <alignment vertical="center" wrapText="1"/>
    </xf>
    <xf numFmtId="38" fontId="2" fillId="0" borderId="36" xfId="34" applyFont="1" applyFill="1" applyBorder="1" applyAlignment="1">
      <alignment horizontal="center" vertical="center"/>
    </xf>
    <xf numFmtId="0" fontId="2" fillId="0" borderId="3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58" xfId="0" applyFont="1" applyFill="1" applyBorder="1" applyAlignment="1">
      <alignment horizontal="center" vertical="center"/>
    </xf>
    <xf numFmtId="38" fontId="2" fillId="0" borderId="36" xfId="34" applyFont="1" applyFill="1" applyBorder="1" applyAlignment="1">
      <alignment vertical="center" wrapText="1"/>
    </xf>
    <xf numFmtId="38" fontId="2" fillId="0" borderId="45" xfId="34" applyFont="1" applyFill="1" applyBorder="1" applyAlignment="1">
      <alignment vertical="center"/>
    </xf>
    <xf numFmtId="38" fontId="2" fillId="0" borderId="46" xfId="34" applyFont="1" applyFill="1" applyBorder="1" applyAlignment="1">
      <alignment vertical="center"/>
    </xf>
    <xf numFmtId="38" fontId="2" fillId="0" borderId="47" xfId="34" applyFont="1" applyFill="1" applyBorder="1" applyAlignment="1">
      <alignment vertical="center"/>
    </xf>
    <xf numFmtId="38" fontId="2" fillId="0" borderId="48" xfId="34" applyFont="1" applyFill="1" applyBorder="1" applyAlignment="1">
      <alignment horizontal="center" vertical="center"/>
    </xf>
    <xf numFmtId="38" fontId="2" fillId="0" borderId="17" xfId="34" applyFont="1" applyFill="1" applyBorder="1" applyAlignment="1">
      <alignment horizontal="left" vertical="center" wrapText="1"/>
    </xf>
    <xf numFmtId="38" fontId="2" fillId="0" borderId="50" xfId="34" applyFont="1" applyFill="1" applyBorder="1" applyAlignment="1">
      <alignment horizontal="left" vertical="center" wrapText="1"/>
    </xf>
    <xf numFmtId="38" fontId="2" fillId="0" borderId="13" xfId="34" applyFont="1" applyFill="1" applyBorder="1" applyAlignment="1">
      <alignment horizontal="left" vertical="center" wrapText="1"/>
    </xf>
    <xf numFmtId="38" fontId="2" fillId="0" borderId="51" xfId="34" applyFont="1" applyFill="1" applyBorder="1" applyAlignment="1">
      <alignment horizontal="left" vertical="center" wrapText="1"/>
    </xf>
    <xf numFmtId="38" fontId="2" fillId="0" borderId="43" xfId="34" applyFont="1" applyFill="1" applyBorder="1" applyAlignment="1">
      <alignment vertical="center"/>
    </xf>
    <xf numFmtId="38" fontId="2" fillId="0" borderId="19" xfId="34" applyFont="1" applyFill="1" applyBorder="1" applyAlignment="1">
      <alignment vertical="center"/>
    </xf>
    <xf numFmtId="38" fontId="2" fillId="0" borderId="27" xfId="34" applyFont="1" applyFill="1" applyBorder="1" applyAlignment="1">
      <alignment vertical="center"/>
    </xf>
    <xf numFmtId="38" fontId="2" fillId="0" borderId="41" xfId="34" applyFont="1" applyFill="1" applyBorder="1" applyAlignment="1">
      <alignment vertical="center"/>
    </xf>
    <xf numFmtId="38" fontId="2" fillId="0" borderId="0" xfId="34" applyFont="1" applyFill="1" applyBorder="1" applyAlignment="1">
      <alignment vertical="center"/>
    </xf>
    <xf numFmtId="38" fontId="2" fillId="0" borderId="3" xfId="34" applyFont="1" applyFill="1" applyBorder="1" applyAlignment="1">
      <alignment vertical="center"/>
    </xf>
    <xf numFmtId="38" fontId="2" fillId="0" borderId="42" xfId="34" applyFont="1" applyFill="1" applyBorder="1" applyAlignment="1">
      <alignment vertical="center"/>
    </xf>
    <xf numFmtId="38" fontId="2" fillId="0" borderId="40" xfId="34" applyFont="1" applyFill="1" applyBorder="1" applyAlignment="1">
      <alignment vertical="center"/>
    </xf>
    <xf numFmtId="38" fontId="16" fillId="0" borderId="23" xfId="34" applyFont="1" applyBorder="1" applyAlignment="1">
      <alignment horizontal="right" vertical="center"/>
    </xf>
    <xf numFmtId="38" fontId="5" fillId="35" borderId="75" xfId="34" applyFont="1" applyFill="1" applyBorder="1" applyAlignment="1">
      <alignment horizontal="right" vertical="center"/>
    </xf>
    <xf numFmtId="38" fontId="5" fillId="35" borderId="19" xfId="34" applyFont="1" applyFill="1" applyBorder="1" applyAlignment="1">
      <alignment horizontal="right" vertical="center"/>
    </xf>
    <xf numFmtId="38" fontId="5" fillId="35" borderId="74" xfId="34" applyFont="1" applyFill="1" applyBorder="1" applyAlignment="1">
      <alignment horizontal="right" vertical="center"/>
    </xf>
    <xf numFmtId="38" fontId="5" fillId="35" borderId="2" xfId="34" applyFont="1" applyFill="1" applyBorder="1" applyAlignment="1">
      <alignment horizontal="right" vertical="center"/>
    </xf>
    <xf numFmtId="38" fontId="4" fillId="0" borderId="0" xfId="34" applyFont="1" applyBorder="1" applyAlignment="1">
      <alignment horizontal="center" vertical="center"/>
    </xf>
    <xf numFmtId="38" fontId="4" fillId="0" borderId="26" xfId="34" applyFont="1" applyBorder="1" applyAlignment="1">
      <alignment horizontal="center" vertical="center"/>
    </xf>
    <xf numFmtId="38" fontId="4" fillId="0" borderId="2" xfId="34" applyFont="1" applyBorder="1" applyAlignment="1">
      <alignment horizontal="center" vertical="center"/>
    </xf>
    <xf numFmtId="38" fontId="4" fillId="0" borderId="32" xfId="34" applyFont="1" applyBorder="1" applyAlignment="1">
      <alignment horizontal="center" vertical="center"/>
    </xf>
    <xf numFmtId="38" fontId="14" fillId="0" borderId="74" xfId="34" applyFont="1" applyBorder="1" applyAlignment="1">
      <alignment horizontal="left"/>
    </xf>
    <xf numFmtId="38" fontId="14" fillId="0" borderId="2" xfId="34" applyFont="1" applyBorder="1" applyAlignment="1">
      <alignment horizontal="left"/>
    </xf>
    <xf numFmtId="38" fontId="14" fillId="0" borderId="32" xfId="34" applyFont="1" applyBorder="1" applyAlignment="1">
      <alignment horizontal="left"/>
    </xf>
    <xf numFmtId="38" fontId="2" fillId="35" borderId="75" xfId="34" applyFont="1" applyFill="1" applyBorder="1" applyAlignment="1">
      <alignment vertical="center"/>
    </xf>
    <xf numFmtId="38" fontId="2" fillId="35" borderId="74" xfId="34" applyFont="1" applyFill="1" applyBorder="1" applyAlignment="1">
      <alignment vertical="center"/>
    </xf>
    <xf numFmtId="38" fontId="2" fillId="0" borderId="23" xfId="34" applyFont="1" applyBorder="1" applyAlignment="1">
      <alignment horizontal="left" vertical="center"/>
    </xf>
    <xf numFmtId="38" fontId="2" fillId="0" borderId="18" xfId="34" applyFont="1" applyBorder="1" applyAlignment="1">
      <alignment horizontal="left" vertical="center"/>
    </xf>
    <xf numFmtId="38" fontId="48" fillId="0" borderId="39" xfId="34" applyFont="1" applyBorder="1" applyAlignment="1">
      <alignment horizontal="left" vertical="center"/>
    </xf>
    <xf numFmtId="38" fontId="48" fillId="0" borderId="23" xfId="34" applyFont="1" applyBorder="1" applyAlignment="1">
      <alignment horizontal="left" vertical="center"/>
    </xf>
    <xf numFmtId="38" fontId="5" fillId="35" borderId="22" xfId="34" applyFont="1" applyFill="1" applyBorder="1" applyAlignment="1">
      <alignment horizontal="right" vertical="center"/>
    </xf>
    <xf numFmtId="38" fontId="5" fillId="35" borderId="0" xfId="34" applyFont="1" applyFill="1" applyBorder="1" applyAlignment="1">
      <alignment horizontal="right" vertical="center"/>
    </xf>
    <xf numFmtId="38" fontId="2" fillId="0" borderId="23" xfId="34" applyFont="1" applyBorder="1" applyAlignment="1">
      <alignment horizontal="center" vertical="center"/>
    </xf>
    <xf numFmtId="38" fontId="2" fillId="0" borderId="18" xfId="34" applyFont="1" applyBorder="1" applyAlignment="1">
      <alignment horizontal="center" vertical="center"/>
    </xf>
    <xf numFmtId="38" fontId="2" fillId="0" borderId="43" xfId="34" applyFont="1" applyBorder="1" applyAlignment="1">
      <alignment horizontal="center" vertical="center"/>
    </xf>
    <xf numFmtId="38" fontId="2" fillId="0" borderId="19" xfId="34" applyFont="1" applyBorder="1" applyAlignment="1">
      <alignment horizontal="center" vertical="center"/>
    </xf>
    <xf numFmtId="38" fontId="2" fillId="0" borderId="41" xfId="34" applyFont="1" applyBorder="1" applyAlignment="1">
      <alignment horizontal="center" vertical="center"/>
    </xf>
    <xf numFmtId="38" fontId="2" fillId="0" borderId="0" xfId="34" applyFont="1" applyBorder="1" applyAlignment="1">
      <alignment horizontal="center" vertical="center"/>
    </xf>
    <xf numFmtId="38" fontId="2" fillId="0" borderId="26" xfId="34" applyFont="1" applyBorder="1" applyAlignment="1">
      <alignment horizontal="center" vertical="center"/>
    </xf>
    <xf numFmtId="38" fontId="2" fillId="0" borderId="79" xfId="34" applyFont="1" applyBorder="1" applyAlignment="1">
      <alignment horizontal="center" vertical="center"/>
    </xf>
    <xf numFmtId="38" fontId="2" fillId="0" borderId="2" xfId="34" applyFont="1" applyBorder="1" applyAlignment="1">
      <alignment horizontal="center" vertical="center"/>
    </xf>
    <xf numFmtId="38" fontId="2" fillId="0" borderId="32" xfId="34" applyFont="1" applyBorder="1" applyAlignment="1">
      <alignment horizontal="center" vertical="center"/>
    </xf>
    <xf numFmtId="38" fontId="2" fillId="0" borderId="42" xfId="34" applyFont="1" applyBorder="1" applyAlignment="1">
      <alignment horizontal="center" vertical="center"/>
    </xf>
    <xf numFmtId="38" fontId="2" fillId="0" borderId="7" xfId="34" applyFont="1" applyBorder="1" applyAlignment="1">
      <alignment horizontal="center" vertical="center"/>
    </xf>
    <xf numFmtId="38" fontId="2" fillId="0" borderId="44" xfId="34" applyFont="1" applyBorder="1" applyAlignment="1">
      <alignment horizontal="center" vertical="center"/>
    </xf>
    <xf numFmtId="38" fontId="16" fillId="34" borderId="23" xfId="34" applyFont="1" applyFill="1" applyBorder="1" applyAlignment="1">
      <alignment horizontal="right" vertical="center"/>
    </xf>
    <xf numFmtId="38" fontId="2" fillId="35" borderId="23" xfId="34" applyFont="1" applyFill="1" applyBorder="1" applyAlignment="1">
      <alignment horizontal="left" vertical="center"/>
    </xf>
    <xf numFmtId="0" fontId="16" fillId="0" borderId="0" xfId="34" applyNumberFormat="1" applyFont="1" applyBorder="1" applyAlignment="1">
      <alignment horizontal="right" vertical="center"/>
    </xf>
    <xf numFmtId="38" fontId="17" fillId="0" borderId="0" xfId="34" applyFont="1" applyBorder="1" applyAlignment="1">
      <alignment horizontal="right" vertical="center"/>
    </xf>
    <xf numFmtId="38" fontId="17" fillId="0" borderId="2" xfId="34" applyFont="1" applyBorder="1" applyAlignment="1">
      <alignment horizontal="right" vertical="center"/>
    </xf>
    <xf numFmtId="0" fontId="47" fillId="0" borderId="0" xfId="34" applyNumberFormat="1" applyFont="1" applyBorder="1" applyAlignment="1">
      <alignment horizontal="center" vertical="center"/>
    </xf>
    <xf numFmtId="38" fontId="25" fillId="0" borderId="39" xfId="34" applyFont="1" applyBorder="1" applyAlignment="1">
      <alignment horizontal="left" vertical="center"/>
    </xf>
    <xf numFmtId="38" fontId="25" fillId="0" borderId="23" xfId="34" applyFont="1" applyBorder="1" applyAlignment="1">
      <alignment horizontal="left" vertical="center"/>
    </xf>
    <xf numFmtId="38" fontId="4" fillId="35" borderId="1" xfId="34" applyFont="1" applyFill="1" applyBorder="1" applyAlignment="1">
      <alignment vertical="center"/>
    </xf>
    <xf numFmtId="38" fontId="4" fillId="35" borderId="2" xfId="34" applyFont="1" applyFill="1" applyBorder="1" applyAlignment="1">
      <alignment vertical="center"/>
    </xf>
    <xf numFmtId="38" fontId="4" fillId="35" borderId="20" xfId="34" applyFont="1" applyFill="1" applyBorder="1" applyAlignment="1">
      <alignment vertical="center"/>
    </xf>
    <xf numFmtId="38" fontId="4" fillId="35" borderId="30" xfId="34" applyFont="1" applyFill="1" applyBorder="1" applyAlignment="1">
      <alignment vertical="center"/>
    </xf>
    <xf numFmtId="38" fontId="4" fillId="0" borderId="7" xfId="34" applyFont="1" applyBorder="1" applyAlignment="1">
      <alignment horizontal="left"/>
    </xf>
    <xf numFmtId="38" fontId="2" fillId="0" borderId="80" xfId="34" applyFont="1" applyBorder="1" applyAlignment="1">
      <alignment horizontal="center" vertical="center"/>
    </xf>
    <xf numFmtId="38" fontId="2" fillId="0" borderId="38" xfId="34" applyFont="1" applyBorder="1" applyAlignment="1">
      <alignment horizontal="center" vertical="center"/>
    </xf>
    <xf numFmtId="38" fontId="2" fillId="0" borderId="81" xfId="34" applyFont="1" applyBorder="1" applyAlignment="1">
      <alignment horizontal="center" vertical="center"/>
    </xf>
    <xf numFmtId="38" fontId="2" fillId="0" borderId="37" xfId="34" applyFont="1" applyBorder="1" applyAlignment="1">
      <alignment horizontal="center" vertical="center"/>
    </xf>
    <xf numFmtId="38" fontId="2" fillId="0" borderId="80" xfId="34" applyFont="1" applyBorder="1" applyAlignment="1">
      <alignment horizontal="left" vertical="center" wrapText="1"/>
    </xf>
    <xf numFmtId="38" fontId="2" fillId="0" borderId="38" xfId="34" applyFont="1" applyBorder="1" applyAlignment="1">
      <alignment horizontal="left" vertical="center" wrapText="1"/>
    </xf>
    <xf numFmtId="38" fontId="2" fillId="0" borderId="81" xfId="34" applyFont="1" applyBorder="1" applyAlignment="1">
      <alignment horizontal="left" vertical="center" wrapText="1"/>
    </xf>
    <xf numFmtId="38" fontId="2" fillId="0" borderId="37" xfId="34" applyFont="1" applyBorder="1" applyAlignment="1">
      <alignment horizontal="left" vertical="center" wrapText="1"/>
    </xf>
    <xf numFmtId="38" fontId="2" fillId="0" borderId="7" xfId="34" applyFont="1" applyBorder="1" applyAlignment="1">
      <alignment horizontal="left" vertical="center" wrapText="1"/>
    </xf>
    <xf numFmtId="38" fontId="2" fillId="0" borderId="44" xfId="34" applyFont="1" applyBorder="1" applyAlignment="1">
      <alignment horizontal="left" vertical="center" wrapText="1"/>
    </xf>
    <xf numFmtId="38" fontId="2" fillId="0" borderId="77" xfId="34" applyFont="1" applyBorder="1" applyAlignment="1">
      <alignment horizontal="center" vertical="center"/>
    </xf>
    <xf numFmtId="38" fontId="2" fillId="0" borderId="31" xfId="34" applyFont="1" applyBorder="1" applyAlignment="1">
      <alignment horizontal="center" vertical="center"/>
    </xf>
    <xf numFmtId="38" fontId="2" fillId="0" borderId="76" xfId="34" applyFont="1" applyBorder="1" applyAlignment="1">
      <alignment horizontal="center" vertical="center"/>
    </xf>
    <xf numFmtId="38" fontId="2" fillId="0" borderId="22" xfId="34" applyFont="1" applyBorder="1" applyAlignment="1">
      <alignment horizontal="center" vertical="center"/>
    </xf>
    <xf numFmtId="38" fontId="12" fillId="35" borderId="23" xfId="34" applyFont="1" applyFill="1" applyBorder="1" applyAlignment="1">
      <alignment horizontal="left" vertical="center"/>
    </xf>
    <xf numFmtId="38" fontId="2" fillId="35" borderId="96" xfId="34" applyFont="1" applyFill="1" applyBorder="1" applyAlignment="1">
      <alignment horizontal="center" vertical="center"/>
    </xf>
    <xf numFmtId="38" fontId="2" fillId="35" borderId="94" xfId="34" applyFont="1" applyFill="1" applyBorder="1" applyAlignment="1">
      <alignment horizontal="center" vertical="center"/>
    </xf>
    <xf numFmtId="38" fontId="2" fillId="35" borderId="95" xfId="34" applyFont="1" applyFill="1" applyBorder="1" applyAlignment="1">
      <alignment horizontal="center" vertical="center"/>
    </xf>
    <xf numFmtId="38" fontId="2" fillId="35" borderId="80" xfId="34" applyFont="1" applyFill="1" applyBorder="1" applyAlignment="1">
      <alignment horizontal="center" vertical="center"/>
    </xf>
    <xf numFmtId="38" fontId="2" fillId="35" borderId="38" xfId="34" applyFont="1" applyFill="1" applyBorder="1" applyAlignment="1">
      <alignment horizontal="center" vertical="center"/>
    </xf>
    <xf numFmtId="38" fontId="4" fillId="35" borderId="37" xfId="34" applyFont="1" applyFill="1" applyBorder="1" applyAlignment="1">
      <alignment horizontal="left" vertical="center"/>
    </xf>
    <xf numFmtId="38" fontId="4" fillId="35" borderId="7" xfId="34" applyFont="1" applyFill="1" applyBorder="1" applyAlignment="1">
      <alignment horizontal="left" vertical="center"/>
    </xf>
    <xf numFmtId="38" fontId="4" fillId="35" borderId="40" xfId="34" applyFont="1" applyFill="1" applyBorder="1" applyAlignment="1">
      <alignment horizontal="left" vertical="center"/>
    </xf>
    <xf numFmtId="38" fontId="2" fillId="36" borderId="69" xfId="34" applyFont="1" applyFill="1" applyBorder="1" applyAlignment="1">
      <alignment horizontal="center" vertical="center"/>
    </xf>
    <xf numFmtId="38" fontId="2" fillId="36" borderId="1" xfId="34" applyFont="1" applyFill="1" applyBorder="1" applyAlignment="1">
      <alignment horizontal="center" vertical="center"/>
    </xf>
    <xf numFmtId="49" fontId="2" fillId="35" borderId="1" xfId="34" applyNumberFormat="1" applyFont="1" applyFill="1" applyBorder="1" applyAlignment="1">
      <alignment horizontal="center" vertical="center"/>
    </xf>
    <xf numFmtId="49" fontId="2" fillId="35" borderId="30" xfId="34" applyNumberFormat="1" applyFont="1" applyFill="1" applyBorder="1" applyAlignment="1">
      <alignment horizontal="center" vertical="center"/>
    </xf>
    <xf numFmtId="38" fontId="2" fillId="0" borderId="75" xfId="34" applyFont="1" applyBorder="1" applyAlignment="1">
      <alignment horizontal="center" vertical="center" wrapText="1"/>
    </xf>
    <xf numFmtId="38" fontId="2" fillId="0" borderId="25" xfId="34" applyFont="1" applyBorder="1" applyAlignment="1">
      <alignment horizontal="center" vertical="center"/>
    </xf>
    <xf numFmtId="38" fontId="2" fillId="0" borderId="27" xfId="34" applyFont="1" applyBorder="1" applyAlignment="1">
      <alignment horizontal="center" vertical="center"/>
    </xf>
    <xf numFmtId="38" fontId="2" fillId="0" borderId="20" xfId="34" applyFont="1" applyBorder="1" applyAlignment="1">
      <alignment horizontal="center" vertical="center"/>
    </xf>
    <xf numFmtId="38" fontId="2" fillId="0" borderId="71" xfId="34" applyFont="1" applyBorder="1" applyAlignment="1">
      <alignment horizontal="center" vertical="center"/>
    </xf>
    <xf numFmtId="38" fontId="2" fillId="0" borderId="80" xfId="34" applyFont="1" applyBorder="1" applyAlignment="1">
      <alignment horizontal="center" vertical="center" wrapText="1"/>
    </xf>
    <xf numFmtId="38" fontId="2" fillId="0" borderId="38" xfId="34" applyFont="1" applyBorder="1" applyAlignment="1">
      <alignment horizontal="center" vertical="center" wrapText="1"/>
    </xf>
    <xf numFmtId="38" fontId="2" fillId="0" borderId="24" xfId="34" applyFont="1" applyBorder="1" applyAlignment="1">
      <alignment horizontal="center" vertical="center" wrapText="1"/>
    </xf>
    <xf numFmtId="38" fontId="2" fillId="0" borderId="37" xfId="34" applyFont="1" applyBorder="1" applyAlignment="1">
      <alignment horizontal="center" vertical="center" wrapText="1"/>
    </xf>
    <xf numFmtId="38" fontId="2" fillId="0" borderId="7" xfId="34" applyFont="1" applyBorder="1" applyAlignment="1">
      <alignment horizontal="center" vertical="center" wrapText="1"/>
    </xf>
    <xf numFmtId="38" fontId="2" fillId="0" borderId="40" xfId="34" applyFont="1" applyBorder="1" applyAlignment="1">
      <alignment horizontal="center" vertical="center" wrapText="1"/>
    </xf>
    <xf numFmtId="38" fontId="2" fillId="0" borderId="91" xfId="34" applyFont="1" applyBorder="1" applyAlignment="1">
      <alignment horizontal="center" vertical="center" textRotation="255"/>
    </xf>
    <xf numFmtId="38" fontId="2" fillId="0" borderId="90" xfId="34" applyFont="1" applyBorder="1" applyAlignment="1">
      <alignment horizontal="center" vertical="center" textRotation="255"/>
    </xf>
    <xf numFmtId="49" fontId="2" fillId="35" borderId="1" xfId="34" quotePrefix="1" applyNumberFormat="1" applyFont="1" applyFill="1" applyBorder="1" applyAlignment="1">
      <alignment horizontal="center" vertical="center"/>
    </xf>
    <xf numFmtId="38" fontId="2" fillId="0" borderId="78" xfId="34" applyFont="1" applyBorder="1" applyAlignment="1">
      <alignment horizontal="center" vertical="center" textRotation="255"/>
    </xf>
    <xf numFmtId="38" fontId="2" fillId="0" borderId="41" xfId="34" applyFont="1" applyBorder="1" applyAlignment="1">
      <alignment horizontal="center" vertical="center" textRotation="255"/>
    </xf>
    <xf numFmtId="38" fontId="2" fillId="0" borderId="42" xfId="34" applyFont="1" applyBorder="1" applyAlignment="1">
      <alignment horizontal="center" vertical="center" textRotation="255"/>
    </xf>
    <xf numFmtId="38" fontId="2" fillId="0" borderId="78" xfId="34" applyFont="1" applyBorder="1" applyAlignment="1">
      <alignment horizontal="center"/>
    </xf>
    <xf numFmtId="38" fontId="2" fillId="0" borderId="38" xfId="34" applyFont="1" applyBorder="1" applyAlignment="1">
      <alignment horizontal="center"/>
    </xf>
    <xf numFmtId="38" fontId="2" fillId="0" borderId="81" xfId="34" applyFont="1" applyBorder="1" applyAlignment="1">
      <alignment horizontal="center"/>
    </xf>
    <xf numFmtId="38" fontId="4" fillId="34" borderId="0" xfId="34" applyFont="1" applyFill="1" applyBorder="1" applyAlignment="1">
      <alignment horizontal="left" vertical="center"/>
    </xf>
    <xf numFmtId="38" fontId="2" fillId="0" borderId="75" xfId="34" applyFont="1" applyBorder="1" applyAlignment="1">
      <alignment horizontal="center" vertical="center"/>
    </xf>
    <xf numFmtId="38" fontId="17" fillId="0" borderId="0" xfId="34" applyFont="1" applyAlignment="1">
      <alignment horizontal="center" vertical="center"/>
    </xf>
    <xf numFmtId="38" fontId="10" fillId="0" borderId="0" xfId="34" applyFont="1" applyAlignment="1">
      <alignment horizontal="center" vertical="center"/>
    </xf>
    <xf numFmtId="38" fontId="2" fillId="0" borderId="7" xfId="34" applyFont="1" applyBorder="1" applyAlignment="1">
      <alignment horizontal="distributed" vertical="center"/>
    </xf>
    <xf numFmtId="38" fontId="2" fillId="0" borderId="23" xfId="34" applyFont="1" applyBorder="1" applyAlignment="1">
      <alignment horizontal="distributed" vertical="center"/>
    </xf>
    <xf numFmtId="38" fontId="2" fillId="0" borderId="23" xfId="34" applyFont="1" applyBorder="1" applyAlignment="1">
      <alignment horizontal="distributed" vertical="center" wrapText="1"/>
    </xf>
    <xf numFmtId="38" fontId="2" fillId="0" borderId="60" xfId="34" applyFont="1" applyBorder="1" applyAlignment="1">
      <alignment horizontal="center" vertical="center"/>
    </xf>
    <xf numFmtId="38" fontId="2" fillId="0" borderId="61" xfId="34" applyFont="1" applyBorder="1" applyAlignment="1">
      <alignment horizontal="center" vertical="center"/>
    </xf>
    <xf numFmtId="38" fontId="2" fillId="0" borderId="62" xfId="34" applyFont="1" applyBorder="1" applyAlignment="1">
      <alignment horizontal="center" vertical="center"/>
    </xf>
    <xf numFmtId="38" fontId="2" fillId="36" borderId="17" xfId="34" applyFont="1" applyFill="1" applyBorder="1" applyAlignment="1">
      <alignment horizontal="center" vertical="center"/>
    </xf>
    <xf numFmtId="38" fontId="2" fillId="0" borderId="17" xfId="34" applyFont="1" applyBorder="1" applyAlignment="1">
      <alignment horizontal="center" vertical="center" wrapText="1"/>
    </xf>
    <xf numFmtId="38" fontId="2" fillId="0" borderId="17" xfId="34" applyFont="1" applyBorder="1" applyAlignment="1">
      <alignment horizontal="center" vertical="center"/>
    </xf>
    <xf numFmtId="38" fontId="2" fillId="35" borderId="17" xfId="34" applyFont="1" applyFill="1" applyBorder="1" applyAlignment="1">
      <alignment horizontal="left" vertical="center"/>
    </xf>
    <xf numFmtId="38" fontId="2" fillId="35" borderId="50" xfId="34" applyFont="1" applyFill="1" applyBorder="1" applyAlignment="1">
      <alignment horizontal="left" vertical="center"/>
    </xf>
    <xf numFmtId="38" fontId="5" fillId="0" borderId="7" xfId="34" applyFont="1" applyBorder="1" applyAlignment="1">
      <alignment horizontal="left" vertical="center"/>
    </xf>
    <xf numFmtId="38" fontId="2" fillId="0" borderId="83" xfId="34" applyFont="1" applyBorder="1" applyAlignment="1">
      <alignment horizontal="center" vertical="center"/>
    </xf>
    <xf numFmtId="38" fontId="2" fillId="0" borderId="1" xfId="34" applyFont="1" applyBorder="1" applyAlignment="1">
      <alignment horizontal="center" vertical="center"/>
    </xf>
    <xf numFmtId="38" fontId="2" fillId="0" borderId="21" xfId="34" applyFont="1" applyBorder="1" applyAlignment="1">
      <alignment horizontal="center" vertical="center"/>
    </xf>
    <xf numFmtId="49" fontId="2" fillId="35" borderId="21" xfId="34" applyNumberFormat="1" applyFont="1" applyFill="1" applyBorder="1" applyAlignment="1">
      <alignment horizontal="center" vertical="center"/>
    </xf>
    <xf numFmtId="38" fontId="2" fillId="0" borderId="69" xfId="34" applyFont="1" applyBorder="1" applyAlignment="1">
      <alignment horizontal="center" vertical="center"/>
    </xf>
    <xf numFmtId="38" fontId="12" fillId="35" borderId="7" xfId="34" applyFont="1" applyFill="1" applyBorder="1" applyAlignment="1">
      <alignment horizontal="left" vertical="center"/>
    </xf>
    <xf numFmtId="38" fontId="2" fillId="0" borderId="83" xfId="34" applyFont="1" applyBorder="1" applyAlignment="1">
      <alignment horizontal="center" vertical="center" shrinkToFit="1"/>
    </xf>
    <xf numFmtId="38" fontId="2" fillId="0" borderId="1" xfId="34" applyFont="1" applyBorder="1" applyAlignment="1">
      <alignment horizontal="center" vertical="center" shrinkToFit="1"/>
    </xf>
    <xf numFmtId="38" fontId="2" fillId="0" borderId="21" xfId="34" applyFont="1" applyBorder="1" applyAlignment="1">
      <alignment horizontal="center" vertical="center" shrinkToFit="1"/>
    </xf>
    <xf numFmtId="38" fontId="2" fillId="35" borderId="69" xfId="34" applyFont="1" applyFill="1" applyBorder="1" applyAlignment="1">
      <alignment horizontal="left" vertical="center"/>
    </xf>
    <xf numFmtId="38" fontId="2" fillId="35" borderId="1" xfId="34" applyFont="1" applyFill="1" applyBorder="1" applyAlignment="1">
      <alignment horizontal="left" vertical="center"/>
    </xf>
    <xf numFmtId="38" fontId="2" fillId="35" borderId="30" xfId="34" applyFont="1" applyFill="1" applyBorder="1" applyAlignment="1">
      <alignment horizontal="left" vertical="center"/>
    </xf>
    <xf numFmtId="38" fontId="2" fillId="0" borderId="50" xfId="34" applyFont="1" applyBorder="1" applyAlignment="1">
      <alignment horizontal="center" vertical="center"/>
    </xf>
    <xf numFmtId="38" fontId="2" fillId="0" borderId="14" xfId="34" applyFont="1" applyBorder="1" applyAlignment="1">
      <alignment horizontal="center" vertical="center"/>
    </xf>
    <xf numFmtId="38" fontId="2" fillId="0" borderId="88" xfId="34" applyFont="1" applyBorder="1" applyAlignment="1">
      <alignment horizontal="center" vertical="center"/>
    </xf>
    <xf numFmtId="38" fontId="2" fillId="0" borderId="43" xfId="34" applyFont="1" applyBorder="1" applyAlignment="1">
      <alignment horizontal="center" vertical="center" wrapText="1"/>
    </xf>
    <xf numFmtId="38" fontId="13" fillId="0" borderId="17" xfId="34" applyFont="1" applyBorder="1" applyAlignment="1">
      <alignment horizontal="center" vertical="center"/>
    </xf>
    <xf numFmtId="38" fontId="14" fillId="35" borderId="0" xfId="34" applyFont="1" applyFill="1" applyBorder="1" applyAlignment="1">
      <alignment horizontal="right" vertical="center"/>
    </xf>
    <xf numFmtId="38" fontId="2" fillId="0" borderId="12" xfId="34" applyFont="1" applyBorder="1" applyAlignment="1">
      <alignment horizontal="center" vertical="center"/>
    </xf>
    <xf numFmtId="38" fontId="2" fillId="0" borderId="87" xfId="34" applyFont="1" applyBorder="1" applyAlignment="1">
      <alignment horizontal="center" vertical="center"/>
    </xf>
    <xf numFmtId="38" fontId="5" fillId="35" borderId="69" xfId="34" applyFont="1" applyFill="1" applyBorder="1" applyAlignment="1">
      <alignment horizontal="right" vertical="center"/>
    </xf>
    <xf numFmtId="38" fontId="5" fillId="35" borderId="1" xfId="34" applyFont="1" applyFill="1" applyBorder="1" applyAlignment="1">
      <alignment horizontal="right" vertical="center"/>
    </xf>
    <xf numFmtId="38" fontId="4" fillId="0" borderId="1" xfId="34" applyFont="1" applyBorder="1" applyAlignment="1">
      <alignment horizontal="center" vertical="center"/>
    </xf>
    <xf numFmtId="38" fontId="4" fillId="0" borderId="30" xfId="34" applyFont="1" applyBorder="1" applyAlignment="1">
      <alignment horizontal="center" vertical="center"/>
    </xf>
    <xf numFmtId="38" fontId="2" fillId="0" borderId="93" xfId="34" applyFont="1" applyBorder="1" applyAlignment="1">
      <alignment horizontal="center" vertical="center"/>
    </xf>
    <xf numFmtId="38" fontId="2" fillId="0" borderId="94" xfId="34" applyFont="1" applyBorder="1" applyAlignment="1">
      <alignment horizontal="center" vertical="center"/>
    </xf>
    <xf numFmtId="38" fontId="2" fillId="0" borderId="95" xfId="34" applyFont="1" applyBorder="1" applyAlignment="1">
      <alignment horizontal="center" vertical="center"/>
    </xf>
    <xf numFmtId="38" fontId="2" fillId="0" borderId="19" xfId="34" applyFont="1" applyBorder="1" applyAlignment="1">
      <alignment horizontal="center" vertical="center" wrapText="1"/>
    </xf>
    <xf numFmtId="38" fontId="2" fillId="0" borderId="41" xfId="34" applyFont="1" applyBorder="1" applyAlignment="1">
      <alignment horizontal="center" vertical="center" wrapText="1"/>
    </xf>
    <xf numFmtId="38" fontId="2" fillId="0" borderId="0" xfId="34" applyFont="1" applyBorder="1" applyAlignment="1">
      <alignment horizontal="center" vertical="center" wrapText="1"/>
    </xf>
    <xf numFmtId="38" fontId="2" fillId="0" borderId="42" xfId="34" applyFont="1" applyBorder="1" applyAlignment="1">
      <alignment horizontal="center" vertical="center" wrapText="1"/>
    </xf>
    <xf numFmtId="38" fontId="2" fillId="36" borderId="74" xfId="34" applyFont="1" applyFill="1" applyBorder="1" applyAlignment="1">
      <alignment horizontal="center" vertical="center"/>
    </xf>
    <xf numFmtId="38" fontId="2" fillId="36" borderId="2" xfId="34" applyFont="1" applyFill="1" applyBorder="1" applyAlignment="1">
      <alignment horizontal="center" vertical="center"/>
    </xf>
    <xf numFmtId="38" fontId="2" fillId="35" borderId="22" xfId="34" applyFont="1" applyFill="1" applyBorder="1" applyAlignment="1">
      <alignment horizontal="center" vertical="center" wrapText="1"/>
    </xf>
    <xf numFmtId="38" fontId="2" fillId="35" borderId="0" xfId="34" applyFont="1" applyFill="1" applyBorder="1" applyAlignment="1">
      <alignment horizontal="center" vertical="center" wrapText="1"/>
    </xf>
    <xf numFmtId="38" fontId="2" fillId="35" borderId="26" xfId="34" applyFont="1" applyFill="1" applyBorder="1" applyAlignment="1">
      <alignment horizontal="center" vertical="center" wrapText="1"/>
    </xf>
    <xf numFmtId="38" fontId="2" fillId="35" borderId="69" xfId="34" applyFont="1" applyFill="1" applyBorder="1" applyAlignment="1">
      <alignment horizontal="right" vertical="center"/>
    </xf>
    <xf numFmtId="38" fontId="2" fillId="35" borderId="1" xfId="34" applyFont="1" applyFill="1" applyBorder="1" applyAlignment="1">
      <alignment horizontal="right" vertical="center"/>
    </xf>
    <xf numFmtId="38" fontId="2" fillId="0" borderId="13" xfId="34" applyFont="1" applyBorder="1" applyAlignment="1">
      <alignment horizontal="center" vertical="center"/>
    </xf>
    <xf numFmtId="38" fontId="2" fillId="0" borderId="15" xfId="34" applyFont="1" applyBorder="1" applyAlignment="1">
      <alignment horizontal="center" vertical="center"/>
    </xf>
    <xf numFmtId="38" fontId="2" fillId="0" borderId="74" xfId="34" applyFont="1" applyBorder="1" applyAlignment="1">
      <alignment horizontal="center" vertical="center"/>
    </xf>
    <xf numFmtId="38" fontId="16" fillId="0" borderId="39" xfId="34" applyFont="1" applyBorder="1" applyAlignment="1">
      <alignment horizontal="right" vertical="center"/>
    </xf>
    <xf numFmtId="38" fontId="4" fillId="0" borderId="23" xfId="34" applyFont="1" applyBorder="1" applyAlignment="1">
      <alignment horizontal="center" vertical="center"/>
    </xf>
    <xf numFmtId="38" fontId="4" fillId="0" borderId="18" xfId="34" applyFont="1" applyBorder="1" applyAlignment="1">
      <alignment horizontal="center" vertical="center"/>
    </xf>
    <xf numFmtId="38" fontId="2" fillId="0" borderId="73" xfId="34" applyFont="1" applyBorder="1" applyAlignment="1">
      <alignment horizontal="center" vertical="center" textRotation="255"/>
    </xf>
    <xf numFmtId="38" fontId="2" fillId="0" borderId="49" xfId="34" applyFont="1" applyBorder="1" applyAlignment="1">
      <alignment horizontal="center" vertical="center" textRotation="255"/>
    </xf>
    <xf numFmtId="38" fontId="2" fillId="0" borderId="70" xfId="34" applyFont="1" applyBorder="1" applyAlignment="1">
      <alignment horizontal="center" vertical="center" textRotation="255"/>
    </xf>
    <xf numFmtId="38" fontId="2" fillId="35" borderId="16" xfId="34" applyFont="1" applyFill="1" applyBorder="1" applyAlignment="1">
      <alignment vertical="center"/>
    </xf>
    <xf numFmtId="38" fontId="2" fillId="35" borderId="0" xfId="34" applyFont="1" applyFill="1" applyBorder="1" applyAlignment="1">
      <alignment horizontal="right" vertical="center"/>
    </xf>
    <xf numFmtId="38" fontId="2" fillId="0" borderId="17" xfId="34" applyFont="1" applyBorder="1" applyAlignment="1">
      <alignment horizontal="left" vertical="center" wrapText="1"/>
    </xf>
    <xf numFmtId="38" fontId="2" fillId="0" borderId="50" xfId="34" applyFont="1" applyBorder="1" applyAlignment="1">
      <alignment horizontal="left" vertical="center" wrapText="1"/>
    </xf>
    <xf numFmtId="38" fontId="2" fillId="0" borderId="15" xfId="34" applyFont="1" applyBorder="1" applyAlignment="1">
      <alignment horizontal="left" vertical="center" wrapText="1"/>
    </xf>
    <xf numFmtId="38" fontId="2" fillId="0" borderId="92" xfId="34" applyFont="1" applyBorder="1" applyAlignment="1">
      <alignment horizontal="left" vertical="center" wrapText="1"/>
    </xf>
    <xf numFmtId="38" fontId="2" fillId="0" borderId="13" xfId="34" applyFont="1" applyBorder="1" applyAlignment="1">
      <alignment horizontal="left" vertical="center" wrapText="1"/>
    </xf>
    <xf numFmtId="38" fontId="2" fillId="0" borderId="51" xfId="34" applyFont="1" applyBorder="1" applyAlignment="1">
      <alignment horizontal="left" vertical="center" wrapText="1"/>
    </xf>
    <xf numFmtId="38" fontId="2" fillId="35" borderId="35" xfId="34" applyFont="1" applyFill="1" applyBorder="1" applyAlignment="1">
      <alignment horizontal="center" vertical="center" wrapText="1"/>
    </xf>
    <xf numFmtId="38" fontId="2" fillId="35" borderId="53" xfId="34" applyFont="1" applyFill="1" applyBorder="1" applyAlignment="1">
      <alignment horizontal="center" vertical="center" wrapText="1"/>
    </xf>
    <xf numFmtId="38" fontId="2" fillId="35" borderId="36" xfId="34" applyFont="1" applyFill="1" applyBorder="1" applyAlignment="1">
      <alignment horizontal="center" vertical="center" wrapText="1"/>
    </xf>
    <xf numFmtId="38" fontId="2" fillId="35" borderId="57" xfId="34" applyFont="1" applyFill="1" applyBorder="1" applyAlignment="1">
      <alignment horizontal="center" vertical="center" wrapText="1"/>
    </xf>
    <xf numFmtId="38" fontId="2" fillId="35" borderId="52" xfId="34" applyFont="1" applyFill="1" applyBorder="1" applyAlignment="1">
      <alignment horizontal="center" vertical="center" wrapText="1"/>
    </xf>
    <xf numFmtId="38" fontId="2" fillId="35" borderId="56" xfId="34" applyFont="1" applyFill="1" applyBorder="1" applyAlignment="1">
      <alignment horizontal="center" vertical="center" wrapText="1"/>
    </xf>
    <xf numFmtId="38" fontId="2" fillId="35" borderId="13" xfId="34" applyFont="1" applyFill="1" applyBorder="1" applyAlignment="1">
      <alignment horizontal="center" vertical="center"/>
    </xf>
    <xf numFmtId="38" fontId="2" fillId="35" borderId="69" xfId="34" applyFont="1" applyFill="1" applyBorder="1" applyAlignment="1">
      <alignment horizontal="center" vertical="center"/>
    </xf>
    <xf numFmtId="38" fontId="13" fillId="0" borderId="13" xfId="34" applyFont="1" applyBorder="1" applyAlignment="1">
      <alignment horizontal="center" vertical="center"/>
    </xf>
    <xf numFmtId="38" fontId="13" fillId="0" borderId="69" xfId="34" applyFont="1" applyBorder="1" applyAlignment="1">
      <alignment horizontal="center" vertical="center"/>
    </xf>
    <xf numFmtId="38" fontId="2" fillId="34" borderId="41" xfId="34" applyFont="1" applyFill="1" applyBorder="1" applyAlignment="1">
      <alignment vertical="center"/>
    </xf>
    <xf numFmtId="38" fontId="2" fillId="34" borderId="0" xfId="34" applyFont="1" applyFill="1" applyBorder="1" applyAlignment="1">
      <alignment vertical="center"/>
    </xf>
    <xf numFmtId="38" fontId="2" fillId="34" borderId="3" xfId="34" applyFont="1" applyFill="1" applyBorder="1" applyAlignment="1">
      <alignment vertical="center"/>
    </xf>
    <xf numFmtId="38" fontId="13" fillId="0" borderId="12" xfId="34" applyFont="1" applyBorder="1" applyAlignment="1">
      <alignment horizontal="center" vertical="center"/>
    </xf>
    <xf numFmtId="38" fontId="13" fillId="0" borderId="87" xfId="34" applyFont="1" applyBorder="1" applyAlignment="1">
      <alignment horizontal="center" vertical="center"/>
    </xf>
    <xf numFmtId="38" fontId="2" fillId="34" borderId="13" xfId="34" applyFont="1" applyFill="1" applyBorder="1" applyAlignment="1">
      <alignment horizontal="distributed" vertical="center" shrinkToFit="1"/>
    </xf>
    <xf numFmtId="38" fontId="2" fillId="35" borderId="13" xfId="34" applyFont="1" applyFill="1" applyBorder="1" applyAlignment="1">
      <alignment horizontal="left" vertical="center"/>
    </xf>
    <xf numFmtId="38" fontId="2" fillId="0" borderId="48" xfId="34" applyFont="1" applyBorder="1" applyAlignment="1">
      <alignment horizontal="center" vertical="center"/>
    </xf>
    <xf numFmtId="38" fontId="2" fillId="0" borderId="73" xfId="34" applyFont="1" applyBorder="1" applyAlignment="1">
      <alignment horizontal="center" vertical="center"/>
    </xf>
    <xf numFmtId="38" fontId="2" fillId="0" borderId="49" xfId="34" applyFont="1" applyBorder="1" applyAlignment="1">
      <alignment horizontal="center" vertical="center"/>
    </xf>
    <xf numFmtId="38" fontId="2" fillId="0" borderId="48" xfId="34" applyFont="1" applyBorder="1" applyAlignment="1">
      <alignment horizontal="center" vertical="center" textRotation="255"/>
    </xf>
    <xf numFmtId="38" fontId="2" fillId="0" borderId="17" xfId="34" applyFont="1" applyBorder="1" applyAlignment="1">
      <alignment horizontal="center" vertical="center" textRotation="255"/>
    </xf>
    <xf numFmtId="38" fontId="2" fillId="0" borderId="13" xfId="34" applyFont="1" applyBorder="1" applyAlignment="1">
      <alignment horizontal="center" vertical="center" textRotation="255"/>
    </xf>
    <xf numFmtId="38" fontId="2" fillId="35" borderId="22" xfId="34" applyFont="1" applyFill="1" applyBorder="1" applyAlignment="1">
      <alignment horizontal="center" vertical="center"/>
    </xf>
    <xf numFmtId="38" fontId="2" fillId="35" borderId="0" xfId="34" applyFont="1" applyFill="1" applyBorder="1" applyAlignment="1">
      <alignment horizontal="center" vertical="center"/>
    </xf>
    <xf numFmtId="38" fontId="2" fillId="35" borderId="1" xfId="34" applyFont="1" applyFill="1" applyBorder="1" applyAlignment="1">
      <alignment horizontal="center" vertical="center"/>
    </xf>
    <xf numFmtId="38" fontId="2" fillId="0" borderId="16" xfId="34" applyFont="1" applyBorder="1" applyAlignment="1">
      <alignment horizontal="center" vertical="center" wrapText="1"/>
    </xf>
    <xf numFmtId="38" fontId="2" fillId="0" borderId="16" xfId="34" applyFont="1" applyBorder="1" applyAlignment="1">
      <alignment horizontal="center" vertical="center"/>
    </xf>
    <xf numFmtId="38" fontId="4" fillId="0" borderId="85" xfId="34" applyFont="1" applyBorder="1" applyAlignment="1">
      <alignment horizontal="center" vertical="center" wrapText="1"/>
    </xf>
    <xf numFmtId="38" fontId="4" fillId="0" borderId="85" xfId="34" applyFont="1" applyBorder="1" applyAlignment="1">
      <alignment horizontal="center" vertical="center"/>
    </xf>
    <xf numFmtId="38" fontId="4" fillId="0" borderId="86" xfId="34" applyFont="1" applyBorder="1" applyAlignment="1">
      <alignment horizontal="center" vertical="center"/>
    </xf>
    <xf numFmtId="38" fontId="2" fillId="35" borderId="13" xfId="34" applyFont="1" applyFill="1" applyBorder="1" applyAlignment="1">
      <alignment horizontal="center" vertical="center" wrapText="1"/>
    </xf>
    <xf numFmtId="38" fontId="2" fillId="35" borderId="69" xfId="34" applyFont="1" applyFill="1" applyBorder="1" applyAlignment="1">
      <alignment horizontal="center" vertical="center" wrapText="1"/>
    </xf>
    <xf numFmtId="38" fontId="2" fillId="35" borderId="65" xfId="34" applyFont="1" applyFill="1" applyBorder="1" applyAlignment="1">
      <alignment horizontal="center" vertical="center" wrapText="1"/>
    </xf>
    <xf numFmtId="38" fontId="2" fillId="35" borderId="66" xfId="34" applyFont="1" applyFill="1" applyBorder="1" applyAlignment="1">
      <alignment horizontal="center" vertical="center" wrapText="1"/>
    </xf>
    <xf numFmtId="38" fontId="13" fillId="0" borderId="15" xfId="34" applyFont="1" applyBorder="1" applyAlignment="1">
      <alignment horizontal="center" vertical="center"/>
    </xf>
    <xf numFmtId="38" fontId="13" fillId="0" borderId="74" xfId="34" applyFont="1" applyBorder="1" applyAlignment="1">
      <alignment horizontal="center" vertical="center"/>
    </xf>
    <xf numFmtId="38" fontId="46" fillId="0" borderId="49" xfId="34" applyFont="1" applyBorder="1" applyAlignment="1">
      <alignment horizontal="center" vertical="center"/>
    </xf>
    <xf numFmtId="38" fontId="46" fillId="0" borderId="13" xfId="34" applyFont="1" applyBorder="1" applyAlignment="1">
      <alignment horizontal="center" vertical="center"/>
    </xf>
    <xf numFmtId="38" fontId="46" fillId="0" borderId="69" xfId="34" applyFont="1" applyBorder="1" applyAlignment="1">
      <alignment horizontal="center" vertical="center"/>
    </xf>
    <xf numFmtId="38" fontId="46" fillId="0" borderId="70" xfId="34" applyFont="1" applyBorder="1" applyAlignment="1">
      <alignment horizontal="center" vertical="center"/>
    </xf>
    <xf numFmtId="38" fontId="46" fillId="0" borderId="14" xfId="34" applyFont="1" applyBorder="1" applyAlignment="1">
      <alignment horizontal="center" vertical="center"/>
    </xf>
    <xf numFmtId="38" fontId="46" fillId="0" borderId="71" xfId="34" applyFont="1" applyBorder="1" applyAlignment="1">
      <alignment horizontal="center" vertical="center"/>
    </xf>
    <xf numFmtId="38" fontId="45" fillId="0" borderId="78" xfId="34" applyFont="1" applyBorder="1" applyAlignment="1">
      <alignment horizontal="center" vertical="center"/>
    </xf>
    <xf numFmtId="38" fontId="45" fillId="0" borderId="42" xfId="34" applyFont="1" applyBorder="1" applyAlignment="1">
      <alignment horizontal="center" vertical="center"/>
    </xf>
    <xf numFmtId="38" fontId="16" fillId="34" borderId="38" xfId="34" applyFont="1" applyFill="1" applyBorder="1" applyAlignment="1">
      <alignment horizontal="right" vertical="center"/>
    </xf>
    <xf numFmtId="38" fontId="16" fillId="34" borderId="7" xfId="34" applyFont="1" applyFill="1" applyBorder="1" applyAlignment="1">
      <alignment horizontal="right" vertical="center"/>
    </xf>
    <xf numFmtId="38" fontId="4" fillId="0" borderId="24" xfId="34" applyFont="1" applyBorder="1" applyAlignment="1">
      <alignment horizontal="center" vertical="center"/>
    </xf>
    <xf numFmtId="38" fontId="4" fillId="0" borderId="40" xfId="34" applyFont="1" applyBorder="1" applyAlignment="1">
      <alignment horizontal="center" vertical="center"/>
    </xf>
    <xf numFmtId="38" fontId="2" fillId="0" borderId="78" xfId="34" applyFont="1" applyBorder="1" applyAlignment="1">
      <alignment horizontal="center" vertical="center"/>
    </xf>
    <xf numFmtId="38" fontId="2" fillId="0" borderId="24" xfId="34" applyFont="1" applyBorder="1" applyAlignment="1">
      <alignment horizontal="center" vertical="center"/>
    </xf>
    <xf numFmtId="38" fontId="2" fillId="0" borderId="84" xfId="34" applyFont="1" applyBorder="1" applyAlignment="1">
      <alignment horizontal="center" vertical="center"/>
    </xf>
    <xf numFmtId="38" fontId="2" fillId="0" borderId="83" xfId="34" applyFont="1" applyBorder="1" applyAlignment="1">
      <alignment vertical="center"/>
    </xf>
    <xf numFmtId="38" fontId="2" fillId="0" borderId="1" xfId="34" applyFont="1" applyBorder="1" applyAlignment="1">
      <alignment vertical="center"/>
    </xf>
    <xf numFmtId="38" fontId="2" fillId="0" borderId="30" xfId="34" applyFont="1" applyBorder="1" applyAlignment="1">
      <alignment vertical="center"/>
    </xf>
    <xf numFmtId="38" fontId="21" fillId="35" borderId="69" xfId="34" applyFont="1" applyFill="1" applyBorder="1" applyAlignment="1">
      <alignment vertical="center"/>
    </xf>
    <xf numFmtId="38" fontId="21" fillId="35" borderId="1" xfId="34" applyFont="1" applyFill="1" applyBorder="1" applyAlignment="1">
      <alignment vertical="center"/>
    </xf>
    <xf numFmtId="38" fontId="21" fillId="35" borderId="21" xfId="34" applyFont="1" applyFill="1" applyBorder="1" applyAlignment="1">
      <alignment vertical="center"/>
    </xf>
    <xf numFmtId="38" fontId="21" fillId="35" borderId="30" xfId="34" applyFont="1" applyFill="1" applyBorder="1" applyAlignment="1">
      <alignment vertical="center"/>
    </xf>
    <xf numFmtId="38" fontId="2" fillId="0" borderId="83" xfId="34" applyFont="1" applyBorder="1" applyAlignment="1">
      <alignment horizontal="left" vertical="center" wrapText="1"/>
    </xf>
    <xf numFmtId="38" fontId="2" fillId="0" borderId="1" xfId="34" applyFont="1" applyBorder="1" applyAlignment="1">
      <alignment horizontal="left" vertical="center" wrapText="1"/>
    </xf>
    <xf numFmtId="38" fontId="2" fillId="0" borderId="30" xfId="34" applyFont="1" applyBorder="1" applyAlignment="1">
      <alignment horizontal="left" vertical="center" wrapText="1"/>
    </xf>
    <xf numFmtId="9" fontId="21" fillId="35" borderId="69" xfId="28" applyFont="1" applyFill="1" applyBorder="1" applyAlignment="1">
      <alignment vertical="center"/>
    </xf>
    <xf numFmtId="9" fontId="21" fillId="35" borderId="1" xfId="28" applyFont="1" applyFill="1" applyBorder="1" applyAlignment="1">
      <alignment vertical="center"/>
    </xf>
    <xf numFmtId="9" fontId="21" fillId="35" borderId="21" xfId="28" applyFont="1" applyFill="1" applyBorder="1" applyAlignment="1">
      <alignment vertical="center"/>
    </xf>
    <xf numFmtId="9" fontId="21" fillId="35" borderId="30" xfId="28" applyFont="1" applyFill="1" applyBorder="1" applyAlignment="1">
      <alignment vertical="center"/>
    </xf>
    <xf numFmtId="38" fontId="2" fillId="0" borderId="69" xfId="34" applyFont="1" applyBorder="1" applyAlignment="1">
      <alignment vertical="center"/>
    </xf>
    <xf numFmtId="38" fontId="2" fillId="0" borderId="69" xfId="34" applyFont="1" applyBorder="1" applyAlignment="1">
      <alignment vertical="center" wrapText="1"/>
    </xf>
    <xf numFmtId="38" fontId="2" fillId="0" borderId="83" xfId="34" applyFont="1" applyBorder="1" applyAlignment="1">
      <alignment vertical="center" wrapText="1"/>
    </xf>
    <xf numFmtId="38" fontId="2" fillId="0" borderId="1" xfId="34" applyFont="1" applyBorder="1" applyAlignment="1">
      <alignment vertical="center" wrapText="1"/>
    </xf>
    <xf numFmtId="38" fontId="2" fillId="0" borderId="30" xfId="34" applyFont="1" applyBorder="1" applyAlignment="1">
      <alignment vertical="center" wrapText="1"/>
    </xf>
    <xf numFmtId="38" fontId="2" fillId="0" borderId="43" xfId="34" applyFont="1" applyBorder="1" applyAlignment="1">
      <alignment horizontal="center" vertical="center" textRotation="255"/>
    </xf>
    <xf numFmtId="38" fontId="2" fillId="0" borderId="79" xfId="34" applyFont="1" applyBorder="1" applyAlignment="1">
      <alignment horizontal="center" vertical="center" textRotation="255"/>
    </xf>
    <xf numFmtId="38" fontId="2" fillId="0" borderId="69" xfId="34" applyFont="1" applyBorder="1" applyAlignment="1">
      <alignment horizontal="left" vertical="center"/>
    </xf>
    <xf numFmtId="38" fontId="2" fillId="0" borderId="30" xfId="34" applyFont="1" applyBorder="1" applyAlignment="1">
      <alignment horizontal="left" vertical="center"/>
    </xf>
    <xf numFmtId="38" fontId="21" fillId="35" borderId="69" xfId="34" applyFont="1" applyFill="1" applyBorder="1" applyAlignment="1">
      <alignment horizontal="center" vertical="center"/>
    </xf>
    <xf numFmtId="38" fontId="21" fillId="35" borderId="1" xfId="34" applyFont="1" applyFill="1" applyBorder="1" applyAlignment="1">
      <alignment horizontal="center" vertical="center"/>
    </xf>
    <xf numFmtId="38" fontId="21" fillId="35" borderId="21" xfId="34" applyFont="1" applyFill="1" applyBorder="1" applyAlignment="1">
      <alignment horizontal="center" vertical="center"/>
    </xf>
    <xf numFmtId="38" fontId="21" fillId="35" borderId="30" xfId="34" applyFont="1" applyFill="1" applyBorder="1" applyAlignment="1">
      <alignment horizontal="center" vertical="center"/>
    </xf>
    <xf numFmtId="38" fontId="21" fillId="35" borderId="69" xfId="34" applyFont="1" applyFill="1" applyBorder="1" applyAlignment="1">
      <alignment horizontal="right" vertical="center"/>
    </xf>
    <xf numFmtId="38" fontId="21" fillId="35" borderId="1" xfId="34" applyFont="1" applyFill="1" applyBorder="1" applyAlignment="1">
      <alignment horizontal="right" vertical="center"/>
    </xf>
    <xf numFmtId="38" fontId="21" fillId="35" borderId="21" xfId="34" applyFont="1" applyFill="1" applyBorder="1" applyAlignment="1">
      <alignment horizontal="right" vertical="center"/>
    </xf>
    <xf numFmtId="38" fontId="21" fillId="35" borderId="30" xfId="34" applyFont="1" applyFill="1" applyBorder="1" applyAlignment="1">
      <alignment horizontal="right" vertical="center"/>
    </xf>
    <xf numFmtId="38" fontId="15" fillId="35" borderId="19" xfId="34" applyFont="1" applyFill="1" applyBorder="1" applyAlignment="1">
      <alignment horizontal="left" vertical="center" wrapText="1"/>
    </xf>
    <xf numFmtId="38" fontId="15" fillId="35" borderId="27" xfId="34" applyFont="1" applyFill="1" applyBorder="1" applyAlignment="1">
      <alignment horizontal="left" vertical="center" wrapText="1"/>
    </xf>
    <xf numFmtId="38" fontId="15" fillId="35" borderId="0" xfId="34" applyFont="1" applyFill="1" applyBorder="1" applyAlignment="1">
      <alignment horizontal="left" vertical="center" wrapText="1"/>
    </xf>
    <xf numFmtId="38" fontId="15" fillId="35" borderId="3" xfId="34" applyFont="1" applyFill="1" applyBorder="1" applyAlignment="1">
      <alignment horizontal="left" vertical="center" wrapText="1"/>
    </xf>
    <xf numFmtId="38" fontId="15" fillId="35" borderId="2" xfId="34" applyFont="1" applyFill="1" applyBorder="1" applyAlignment="1">
      <alignment horizontal="left" vertical="center" wrapText="1"/>
    </xf>
    <xf numFmtId="38" fontId="15" fillId="35" borderId="20" xfId="34" applyFont="1" applyFill="1" applyBorder="1" applyAlignment="1">
      <alignment horizontal="left" vertical="center" wrapText="1"/>
    </xf>
    <xf numFmtId="38" fontId="2" fillId="0" borderId="76" xfId="34" applyFont="1" applyBorder="1" applyAlignment="1">
      <alignment vertical="center" wrapText="1"/>
    </xf>
    <xf numFmtId="38" fontId="2" fillId="0" borderId="77" xfId="34" applyFont="1" applyBorder="1" applyAlignment="1">
      <alignment vertical="center" wrapText="1"/>
    </xf>
    <xf numFmtId="38" fontId="2" fillId="0" borderId="31" xfId="34" applyFont="1" applyBorder="1" applyAlignment="1">
      <alignment vertical="center" wrapText="1"/>
    </xf>
    <xf numFmtId="38" fontId="2" fillId="0" borderId="40" xfId="34" applyFont="1" applyBorder="1" applyAlignment="1">
      <alignment horizontal="center" vertical="center"/>
    </xf>
    <xf numFmtId="38" fontId="2" fillId="0" borderId="64" xfId="34" applyFont="1" applyBorder="1" applyAlignment="1">
      <alignment horizontal="center" vertical="center"/>
    </xf>
    <xf numFmtId="38" fontId="2" fillId="0" borderId="33" xfId="34" applyFont="1" applyBorder="1" applyAlignment="1">
      <alignment horizontal="center" vertical="center"/>
    </xf>
    <xf numFmtId="38" fontId="15" fillId="35" borderId="76" xfId="34" applyFont="1" applyFill="1" applyBorder="1" applyAlignment="1">
      <alignment horizontal="left" vertical="center" wrapText="1"/>
    </xf>
    <xf numFmtId="38" fontId="15" fillId="35" borderId="77" xfId="34" applyFont="1" applyFill="1" applyBorder="1" applyAlignment="1">
      <alignment horizontal="left" vertical="center" wrapText="1"/>
    </xf>
    <xf numFmtId="38" fontId="15" fillId="35" borderId="71" xfId="34" applyFont="1" applyFill="1" applyBorder="1" applyAlignment="1">
      <alignment horizontal="left" vertical="center" wrapText="1"/>
    </xf>
    <xf numFmtId="0" fontId="15" fillId="35" borderId="77" xfId="0" applyFont="1" applyFill="1" applyBorder="1" applyAlignment="1">
      <alignment horizontal="left" vertical="center" wrapText="1"/>
    </xf>
    <xf numFmtId="0" fontId="15" fillId="35" borderId="33" xfId="0" applyFont="1" applyFill="1" applyBorder="1" applyAlignment="1">
      <alignment horizontal="left" vertical="center" wrapText="1"/>
    </xf>
    <xf numFmtId="38" fontId="15" fillId="35" borderId="31" xfId="34" applyFont="1" applyFill="1" applyBorder="1" applyAlignment="1">
      <alignment horizontal="left" vertical="center" wrapText="1"/>
    </xf>
    <xf numFmtId="38" fontId="2" fillId="0" borderId="3" xfId="34" applyFont="1" applyBorder="1" applyAlignment="1">
      <alignment horizontal="center" vertical="center"/>
    </xf>
    <xf numFmtId="38" fontId="15" fillId="35" borderId="78" xfId="34" applyFont="1" applyFill="1" applyBorder="1" applyAlignment="1">
      <alignment horizontal="left" vertical="center" wrapText="1"/>
    </xf>
    <xf numFmtId="38" fontId="15" fillId="35" borderId="38" xfId="34" applyFont="1" applyFill="1" applyBorder="1" applyAlignment="1">
      <alignment horizontal="left" vertical="center" wrapText="1"/>
    </xf>
    <xf numFmtId="38" fontId="15" fillId="35" borderId="41" xfId="34" applyFont="1" applyFill="1" applyBorder="1" applyAlignment="1">
      <alignment horizontal="left" vertical="center" wrapText="1"/>
    </xf>
    <xf numFmtId="38" fontId="15" fillId="35" borderId="80" xfId="34" applyFont="1" applyFill="1" applyBorder="1" applyAlignment="1">
      <alignment horizontal="left" vertical="center" wrapText="1"/>
    </xf>
    <xf numFmtId="0" fontId="15" fillId="35" borderId="38" xfId="0" applyFont="1" applyFill="1" applyBorder="1" applyAlignment="1">
      <alignment horizontal="left" vertical="center" wrapText="1"/>
    </xf>
    <xf numFmtId="0" fontId="15" fillId="35" borderId="81" xfId="0" applyFont="1" applyFill="1" applyBorder="1" applyAlignment="1">
      <alignment horizontal="left" vertical="center" wrapText="1"/>
    </xf>
    <xf numFmtId="0" fontId="15" fillId="35" borderId="22" xfId="0" applyFont="1" applyFill="1" applyBorder="1" applyAlignment="1">
      <alignment horizontal="left" vertical="center" wrapText="1"/>
    </xf>
    <xf numFmtId="0" fontId="15" fillId="35" borderId="0" xfId="0" applyFont="1" applyFill="1" applyBorder="1" applyAlignment="1">
      <alignment horizontal="left" vertical="center" wrapText="1"/>
    </xf>
    <xf numFmtId="0" fontId="15" fillId="35" borderId="26" xfId="0" applyFont="1" applyFill="1" applyBorder="1" applyAlignment="1">
      <alignment horizontal="left" vertical="center" wrapText="1"/>
    </xf>
    <xf numFmtId="0" fontId="15" fillId="35" borderId="74" xfId="0" applyFont="1" applyFill="1" applyBorder="1" applyAlignment="1">
      <alignment horizontal="left" vertical="center" wrapText="1"/>
    </xf>
    <xf numFmtId="0" fontId="15" fillId="35" borderId="2" xfId="0" applyFont="1" applyFill="1" applyBorder="1" applyAlignment="1">
      <alignment horizontal="left" vertical="center" wrapText="1"/>
    </xf>
    <xf numFmtId="0" fontId="15" fillId="35" borderId="32" xfId="0" applyFont="1" applyFill="1" applyBorder="1" applyAlignment="1">
      <alignment horizontal="left" vertical="center" wrapText="1"/>
    </xf>
    <xf numFmtId="0" fontId="15" fillId="35" borderId="24" xfId="0" applyFont="1" applyFill="1" applyBorder="1" applyAlignment="1">
      <alignment horizontal="left" vertical="center" wrapText="1"/>
    </xf>
    <xf numFmtId="0" fontId="15" fillId="35" borderId="3" xfId="0" applyFont="1" applyFill="1" applyBorder="1" applyAlignment="1">
      <alignment horizontal="left" vertical="center" wrapText="1"/>
    </xf>
    <xf numFmtId="0" fontId="15" fillId="35" borderId="20" xfId="0" applyFont="1" applyFill="1" applyBorder="1" applyAlignment="1">
      <alignment horizontal="left" vertical="center" wrapText="1"/>
    </xf>
    <xf numFmtId="38" fontId="15" fillId="35" borderId="43" xfId="34" applyFont="1" applyFill="1" applyBorder="1" applyAlignment="1">
      <alignment horizontal="left" vertical="center" wrapText="1"/>
    </xf>
    <xf numFmtId="38" fontId="15" fillId="35" borderId="79" xfId="34" applyFont="1" applyFill="1" applyBorder="1" applyAlignment="1">
      <alignment horizontal="left" vertical="center" wrapText="1"/>
    </xf>
    <xf numFmtId="38" fontId="15" fillId="35" borderId="25" xfId="34" applyFont="1" applyFill="1" applyBorder="1" applyAlignment="1">
      <alignment horizontal="left" vertical="center" wrapText="1"/>
    </xf>
    <xf numFmtId="38" fontId="15" fillId="35" borderId="26" xfId="34" applyFont="1" applyFill="1" applyBorder="1" applyAlignment="1">
      <alignment horizontal="left" vertical="center" wrapText="1"/>
    </xf>
    <xf numFmtId="38" fontId="15" fillId="35" borderId="75" xfId="34" applyFont="1" applyFill="1" applyBorder="1" applyAlignment="1">
      <alignment horizontal="left" vertical="center" wrapText="1"/>
    </xf>
    <xf numFmtId="0" fontId="15" fillId="35" borderId="19" xfId="0" applyFont="1" applyFill="1" applyBorder="1" applyAlignment="1">
      <alignment horizontal="left" vertical="center" wrapText="1"/>
    </xf>
    <xf numFmtId="0" fontId="15" fillId="35" borderId="25" xfId="0" applyFont="1" applyFill="1" applyBorder="1" applyAlignment="1">
      <alignment horizontal="left" vertical="center" wrapText="1"/>
    </xf>
    <xf numFmtId="38" fontId="2" fillId="35" borderId="69" xfId="34" applyFont="1" applyFill="1" applyBorder="1" applyAlignment="1">
      <alignment vertical="center"/>
    </xf>
    <xf numFmtId="38" fontId="2" fillId="35" borderId="1" xfId="34" applyFont="1" applyFill="1" applyBorder="1" applyAlignment="1">
      <alignment vertical="center"/>
    </xf>
    <xf numFmtId="38" fontId="2" fillId="0" borderId="63" xfId="34" applyFont="1" applyBorder="1" applyAlignment="1">
      <alignment horizontal="center" vertical="center"/>
    </xf>
    <xf numFmtId="38" fontId="2" fillId="35" borderId="34" xfId="34" applyFont="1" applyFill="1" applyBorder="1" applyAlignment="1">
      <alignment vertical="center" wrapText="1"/>
    </xf>
    <xf numFmtId="38" fontId="2" fillId="35" borderId="66" xfId="34" applyFont="1" applyFill="1" applyBorder="1" applyAlignment="1">
      <alignment vertical="center" wrapText="1"/>
    </xf>
    <xf numFmtId="38" fontId="2" fillId="35" borderId="67" xfId="34" applyFont="1" applyFill="1" applyBorder="1" applyAlignment="1">
      <alignment vertical="center" wrapText="1"/>
    </xf>
    <xf numFmtId="38" fontId="2" fillId="35" borderId="35" xfId="34" applyFont="1" applyFill="1" applyBorder="1" applyAlignment="1">
      <alignment vertical="center" wrapText="1"/>
    </xf>
    <xf numFmtId="38" fontId="2" fillId="35" borderId="53" xfId="34" applyFont="1" applyFill="1" applyBorder="1" applyAlignment="1">
      <alignment vertical="center" wrapText="1"/>
    </xf>
    <xf numFmtId="38" fontId="2" fillId="35" borderId="36" xfId="34" applyFont="1" applyFill="1" applyBorder="1" applyAlignment="1">
      <alignment vertical="center" wrapText="1"/>
    </xf>
    <xf numFmtId="38" fontId="2" fillId="35" borderId="57" xfId="34" applyFont="1" applyFill="1" applyBorder="1" applyAlignment="1">
      <alignment vertical="center" wrapText="1"/>
    </xf>
    <xf numFmtId="38" fontId="4" fillId="35" borderId="69" xfId="34" applyFont="1" applyFill="1" applyBorder="1" applyAlignment="1">
      <alignment horizontal="center" vertical="center"/>
    </xf>
    <xf numFmtId="38" fontId="4" fillId="35" borderId="1" xfId="34" applyFont="1" applyFill="1" applyBorder="1" applyAlignment="1">
      <alignment horizontal="center" vertical="center"/>
    </xf>
    <xf numFmtId="38" fontId="4" fillId="35" borderId="21" xfId="34" applyFont="1" applyFill="1" applyBorder="1" applyAlignment="1">
      <alignment horizontal="center" vertical="center"/>
    </xf>
    <xf numFmtId="38" fontId="4" fillId="36" borderId="75" xfId="34" applyFont="1" applyFill="1" applyBorder="1" applyAlignment="1">
      <alignment horizontal="center" vertical="center" wrapText="1"/>
    </xf>
    <xf numFmtId="38" fontId="4" fillId="36" borderId="19" xfId="34" applyFont="1" applyFill="1" applyBorder="1" applyAlignment="1">
      <alignment horizontal="center" vertical="center" wrapText="1"/>
    </xf>
    <xf numFmtId="38" fontId="4" fillId="36" borderId="27" xfId="34" applyFont="1" applyFill="1" applyBorder="1" applyAlignment="1">
      <alignment horizontal="center" vertical="center" wrapText="1"/>
    </xf>
    <xf numFmtId="38" fontId="2" fillId="0" borderId="17" xfId="34" applyFont="1" applyBorder="1" applyAlignment="1">
      <alignment vertical="center"/>
    </xf>
    <xf numFmtId="38" fontId="2" fillId="0" borderId="50" xfId="34" applyFont="1" applyBorder="1" applyAlignment="1">
      <alignment vertical="center"/>
    </xf>
    <xf numFmtId="38" fontId="2" fillId="0" borderId="13" xfId="34" applyFont="1" applyBorder="1" applyAlignment="1">
      <alignment vertical="center"/>
    </xf>
    <xf numFmtId="38" fontId="2" fillId="0" borderId="51" xfId="34" applyFont="1" applyBorder="1" applyAlignment="1">
      <alignment vertical="center"/>
    </xf>
    <xf numFmtId="38" fontId="4" fillId="35" borderId="13" xfId="34" applyFont="1" applyFill="1" applyBorder="1" applyAlignment="1">
      <alignment horizontal="left" vertical="center"/>
    </xf>
    <xf numFmtId="38" fontId="4" fillId="35" borderId="51" xfId="34" applyFont="1" applyFill="1" applyBorder="1" applyAlignment="1">
      <alignment horizontal="left" vertical="center"/>
    </xf>
    <xf numFmtId="38" fontId="2" fillId="0" borderId="17" xfId="34" applyFont="1" applyBorder="1" applyAlignment="1">
      <alignment horizontal="left" vertical="center"/>
    </xf>
    <xf numFmtId="38" fontId="2" fillId="0" borderId="50" xfId="34" applyFont="1" applyBorder="1" applyAlignment="1">
      <alignment horizontal="left" vertical="center"/>
    </xf>
    <xf numFmtId="38" fontId="2" fillId="35" borderId="19" xfId="34" applyFont="1" applyFill="1" applyBorder="1" applyAlignment="1">
      <alignment horizontal="center" vertical="center"/>
    </xf>
    <xf numFmtId="38" fontId="2" fillId="35" borderId="2" xfId="34" applyFont="1" applyFill="1" applyBorder="1" applyAlignment="1">
      <alignment horizontal="center" vertical="center"/>
    </xf>
    <xf numFmtId="38" fontId="2" fillId="0" borderId="25" xfId="34" applyFont="1" applyBorder="1" applyAlignment="1">
      <alignment horizontal="center" vertical="center" wrapText="1"/>
    </xf>
    <xf numFmtId="38" fontId="2" fillId="0" borderId="74" xfId="34" applyFont="1" applyBorder="1" applyAlignment="1">
      <alignment horizontal="center" vertical="center" wrapText="1"/>
    </xf>
    <xf numFmtId="38" fontId="2" fillId="0" borderId="32" xfId="34" applyFont="1" applyBorder="1" applyAlignment="1">
      <alignment horizontal="center" vertical="center" wrapText="1"/>
    </xf>
    <xf numFmtId="38" fontId="2" fillId="0" borderId="79" xfId="34" applyFont="1" applyBorder="1" applyAlignment="1">
      <alignment horizontal="center" vertical="center" wrapText="1"/>
    </xf>
    <xf numFmtId="38" fontId="2" fillId="0" borderId="2" xfId="34" applyFont="1" applyBorder="1" applyAlignment="1">
      <alignment horizontal="center" vertical="center" wrapText="1"/>
    </xf>
    <xf numFmtId="38" fontId="2" fillId="35" borderId="14" xfId="34" applyFont="1" applyFill="1" applyBorder="1" applyAlignment="1">
      <alignment horizontal="center" vertical="center" shrinkToFit="1"/>
    </xf>
    <xf numFmtId="38" fontId="2" fillId="35" borderId="71" xfId="34" applyFont="1" applyFill="1" applyBorder="1" applyAlignment="1">
      <alignment horizontal="center" vertical="center" shrinkToFit="1"/>
    </xf>
    <xf numFmtId="9" fontId="2" fillId="35" borderId="34" xfId="28" applyFont="1" applyFill="1" applyBorder="1" applyAlignment="1">
      <alignment horizontal="center" vertical="center" wrapText="1"/>
    </xf>
    <xf numFmtId="9" fontId="2" fillId="35" borderId="66" xfId="28" applyFont="1" applyFill="1" applyBorder="1" applyAlignment="1">
      <alignment horizontal="center" vertical="center" wrapText="1"/>
    </xf>
    <xf numFmtId="9" fontId="2" fillId="35" borderId="67" xfId="28" applyFont="1" applyFill="1" applyBorder="1" applyAlignment="1">
      <alignment horizontal="center" vertical="center" wrapText="1"/>
    </xf>
    <xf numFmtId="38" fontId="2" fillId="0" borderId="25" xfId="34" applyFont="1" applyFill="1" applyBorder="1" applyAlignment="1">
      <alignment vertical="center"/>
    </xf>
    <xf numFmtId="38" fontId="4" fillId="35" borderId="34" xfId="34" applyFont="1" applyFill="1" applyBorder="1" applyAlignment="1">
      <alignment vertical="center" wrapText="1"/>
    </xf>
    <xf numFmtId="38" fontId="4" fillId="35" borderId="66" xfId="34" applyFont="1" applyFill="1" applyBorder="1" applyAlignment="1">
      <alignment vertical="center" wrapText="1"/>
    </xf>
    <xf numFmtId="38" fontId="4" fillId="35" borderId="68" xfId="34" applyFont="1" applyFill="1" applyBorder="1" applyAlignment="1">
      <alignment vertical="center" wrapText="1"/>
    </xf>
    <xf numFmtId="38" fontId="2" fillId="0" borderId="63" xfId="34" applyFont="1" applyBorder="1" applyAlignment="1">
      <alignment horizontal="center" vertical="center" wrapText="1"/>
    </xf>
    <xf numFmtId="38" fontId="2" fillId="0" borderId="61" xfId="34" applyFont="1" applyBorder="1" applyAlignment="1">
      <alignment horizontal="center" vertical="center" wrapText="1"/>
    </xf>
    <xf numFmtId="38" fontId="2" fillId="0" borderId="62" xfId="34" applyFont="1" applyBorder="1" applyAlignment="1">
      <alignment horizontal="center" vertical="center" wrapText="1"/>
    </xf>
    <xf numFmtId="38" fontId="2" fillId="0" borderId="64" xfId="34" applyFont="1" applyBorder="1" applyAlignment="1">
      <alignment horizontal="center" vertical="center" wrapText="1"/>
    </xf>
    <xf numFmtId="38" fontId="4" fillId="35" borderId="36" xfId="34" applyFont="1" applyFill="1" applyBorder="1" applyAlignment="1">
      <alignment vertical="center" wrapText="1"/>
    </xf>
    <xf numFmtId="38" fontId="4" fillId="35" borderId="57" xfId="34" applyFont="1" applyFill="1" applyBorder="1" applyAlignment="1">
      <alignment vertical="center" wrapText="1"/>
    </xf>
    <xf numFmtId="38" fontId="4" fillId="35" borderId="59" xfId="34" applyFont="1" applyFill="1" applyBorder="1" applyAlignment="1">
      <alignment vertical="center" wrapText="1"/>
    </xf>
    <xf numFmtId="9" fontId="2" fillId="35" borderId="35" xfId="28" applyFont="1" applyFill="1" applyBorder="1" applyAlignment="1">
      <alignment horizontal="center" vertical="center"/>
    </xf>
    <xf numFmtId="9" fontId="2" fillId="35" borderId="53" xfId="28" applyFont="1" applyFill="1" applyBorder="1" applyAlignment="1">
      <alignment horizontal="center" vertical="center"/>
    </xf>
    <xf numFmtId="9" fontId="2" fillId="35" borderId="54" xfId="28" applyFont="1" applyFill="1" applyBorder="1" applyAlignment="1">
      <alignment horizontal="center" vertical="center"/>
    </xf>
    <xf numFmtId="38" fontId="2" fillId="0" borderId="102" xfId="34" applyFont="1" applyFill="1" applyBorder="1" applyAlignment="1">
      <alignment vertical="center"/>
    </xf>
    <xf numFmtId="38" fontId="2" fillId="0" borderId="103" xfId="34" applyFont="1" applyFill="1" applyBorder="1" applyAlignment="1">
      <alignment vertical="center"/>
    </xf>
    <xf numFmtId="38" fontId="4" fillId="35" borderId="35" xfId="34" applyFont="1" applyFill="1" applyBorder="1" applyAlignment="1">
      <alignment vertical="center" wrapText="1"/>
    </xf>
    <xf numFmtId="38" fontId="4" fillId="35" borderId="53" xfId="34" applyFont="1" applyFill="1" applyBorder="1" applyAlignment="1">
      <alignment vertical="center" wrapText="1"/>
    </xf>
    <xf numFmtId="38" fontId="4" fillId="35" borderId="55" xfId="34" applyFont="1" applyFill="1" applyBorder="1" applyAlignment="1">
      <alignment vertical="center" wrapText="1"/>
    </xf>
    <xf numFmtId="0" fontId="2" fillId="35" borderId="34" xfId="0" applyFont="1" applyFill="1" applyBorder="1" applyAlignment="1">
      <alignment horizontal="center" vertical="center"/>
    </xf>
    <xf numFmtId="0" fontId="2" fillId="35" borderId="66" xfId="0" applyFont="1" applyFill="1" applyBorder="1" applyAlignment="1">
      <alignment horizontal="center" vertical="center"/>
    </xf>
    <xf numFmtId="0" fontId="2" fillId="35" borderId="67" xfId="0" applyFont="1" applyFill="1" applyBorder="1" applyAlignment="1">
      <alignment horizontal="center" vertical="center"/>
    </xf>
    <xf numFmtId="38" fontId="2" fillId="35" borderId="68" xfId="34" applyFont="1" applyFill="1" applyBorder="1" applyAlignment="1">
      <alignment vertical="center" wrapText="1"/>
    </xf>
    <xf numFmtId="9" fontId="2" fillId="0" borderId="37" xfId="28" applyFont="1" applyBorder="1" applyAlignment="1">
      <alignment horizontal="center" vertical="center"/>
    </xf>
    <xf numFmtId="9" fontId="2" fillId="0" borderId="7" xfId="28" applyFont="1" applyBorder="1" applyAlignment="1">
      <alignment horizontal="center" vertical="center"/>
    </xf>
    <xf numFmtId="9" fontId="2" fillId="0" borderId="44" xfId="28" applyFont="1" applyBorder="1" applyAlignment="1">
      <alignment horizontal="center" vertical="center"/>
    </xf>
    <xf numFmtId="38" fontId="2" fillId="0" borderId="100" xfId="34" applyFont="1" applyFill="1" applyBorder="1" applyAlignment="1">
      <alignment vertical="center"/>
    </xf>
    <xf numFmtId="38" fontId="2" fillId="0" borderId="101" xfId="34" applyFont="1" applyFill="1" applyBorder="1" applyAlignment="1">
      <alignment vertical="center"/>
    </xf>
    <xf numFmtId="38" fontId="5" fillId="0" borderId="45" xfId="34" applyFont="1" applyBorder="1" applyAlignment="1">
      <alignment vertical="center"/>
    </xf>
    <xf numFmtId="38" fontId="5" fillId="0" borderId="46" xfId="34" applyFont="1" applyBorder="1" applyAlignment="1">
      <alignment vertical="center"/>
    </xf>
    <xf numFmtId="38" fontId="5" fillId="0" borderId="47" xfId="34" applyFont="1" applyBorder="1" applyAlignment="1">
      <alignment vertical="center"/>
    </xf>
    <xf numFmtId="38" fontId="2" fillId="0" borderId="60" xfId="34" applyFont="1" applyBorder="1" applyAlignment="1">
      <alignment horizontal="center" vertical="center" wrapText="1"/>
    </xf>
    <xf numFmtId="0" fontId="2" fillId="35" borderId="35" xfId="0" applyFont="1" applyFill="1" applyBorder="1" applyAlignment="1">
      <alignment horizontal="center" vertical="center"/>
    </xf>
    <xf numFmtId="0" fontId="2" fillId="35" borderId="53" xfId="0" applyFont="1" applyFill="1" applyBorder="1" applyAlignment="1">
      <alignment horizontal="center" vertical="center"/>
    </xf>
    <xf numFmtId="0" fontId="2" fillId="35" borderId="54" xfId="0" applyFont="1" applyFill="1" applyBorder="1" applyAlignment="1">
      <alignment horizontal="center" vertical="center"/>
    </xf>
    <xf numFmtId="38" fontId="2" fillId="35" borderId="55" xfId="34" applyFont="1" applyFill="1" applyBorder="1" applyAlignment="1">
      <alignment vertical="center" wrapText="1"/>
    </xf>
    <xf numFmtId="0" fontId="2" fillId="35" borderId="36" xfId="0" applyFont="1" applyFill="1" applyBorder="1" applyAlignment="1">
      <alignment horizontal="center" vertical="center"/>
    </xf>
    <xf numFmtId="0" fontId="2" fillId="35" borderId="57" xfId="0" applyFont="1" applyFill="1" applyBorder="1" applyAlignment="1">
      <alignment horizontal="center" vertical="center"/>
    </xf>
    <xf numFmtId="0" fontId="2" fillId="35" borderId="58" xfId="0" applyFont="1" applyFill="1" applyBorder="1" applyAlignment="1">
      <alignment horizontal="center" vertical="center"/>
    </xf>
    <xf numFmtId="38" fontId="2" fillId="0" borderId="8" xfId="34" applyFont="1" applyFill="1" applyBorder="1" applyAlignment="1">
      <alignment vertical="center"/>
    </xf>
    <xf numFmtId="38" fontId="2" fillId="0" borderId="99" xfId="34" applyFont="1" applyFill="1" applyBorder="1" applyAlignment="1">
      <alignment vertical="center"/>
    </xf>
    <xf numFmtId="38" fontId="2" fillId="35" borderId="59" xfId="34" applyFont="1" applyFill="1" applyBorder="1" applyAlignment="1">
      <alignment vertical="center" wrapText="1"/>
    </xf>
    <xf numFmtId="38" fontId="2" fillId="0" borderId="26" xfId="34" applyFont="1" applyBorder="1" applyAlignment="1">
      <alignment horizontal="center" vertical="center" textRotation="255"/>
    </xf>
    <xf numFmtId="38" fontId="2" fillId="0" borderId="44" xfId="34" applyFont="1" applyBorder="1" applyAlignment="1">
      <alignment horizontal="center" vertical="center" textRotation="255"/>
    </xf>
    <xf numFmtId="38" fontId="2" fillId="34" borderId="69" xfId="34" applyFont="1" applyFill="1" applyBorder="1" applyAlignment="1">
      <alignment vertical="center"/>
    </xf>
    <xf numFmtId="38" fontId="2" fillId="34" borderId="1" xfId="34" applyFont="1" applyFill="1" applyBorder="1" applyAlignment="1">
      <alignment vertical="center"/>
    </xf>
    <xf numFmtId="40" fontId="2" fillId="35" borderId="75" xfId="34" applyNumberFormat="1" applyFont="1" applyFill="1" applyBorder="1" applyAlignment="1">
      <alignment horizontal="center" vertical="center"/>
    </xf>
    <xf numFmtId="40" fontId="2" fillId="35" borderId="19" xfId="34" applyNumberFormat="1" applyFont="1" applyFill="1" applyBorder="1" applyAlignment="1">
      <alignment horizontal="center" vertical="center"/>
    </xf>
    <xf numFmtId="9" fontId="2" fillId="35" borderId="36" xfId="28" applyFont="1" applyFill="1" applyBorder="1" applyAlignment="1">
      <alignment horizontal="center" vertical="center" wrapText="1"/>
    </xf>
    <xf numFmtId="9" fontId="2" fillId="35" borderId="57" xfId="28" applyFont="1" applyFill="1" applyBorder="1" applyAlignment="1">
      <alignment horizontal="center" vertical="center" wrapText="1"/>
    </xf>
    <xf numFmtId="9" fontId="2" fillId="35" borderId="58" xfId="28" applyFont="1" applyFill="1" applyBorder="1" applyAlignment="1">
      <alignment horizontal="center" vertical="center" wrapText="1"/>
    </xf>
    <xf numFmtId="38" fontId="2" fillId="0" borderId="45" xfId="34" applyFont="1" applyBorder="1" applyAlignment="1">
      <alignment vertical="center"/>
    </xf>
    <xf numFmtId="38" fontId="2" fillId="0" borderId="46" xfId="34" applyFont="1" applyBorder="1" applyAlignment="1">
      <alignment vertical="center"/>
    </xf>
    <xf numFmtId="38" fontId="2" fillId="0" borderId="47" xfId="34" applyFont="1" applyBorder="1" applyAlignment="1">
      <alignment vertical="center"/>
    </xf>
    <xf numFmtId="38" fontId="2" fillId="35" borderId="70" xfId="34" applyFont="1" applyFill="1" applyBorder="1" applyAlignment="1">
      <alignment horizontal="center" vertical="center"/>
    </xf>
    <xf numFmtId="38" fontId="2" fillId="35" borderId="14" xfId="34" applyFont="1" applyFill="1" applyBorder="1" applyAlignment="1">
      <alignment horizontal="center" vertical="center"/>
    </xf>
    <xf numFmtId="38" fontId="2" fillId="35" borderId="14" xfId="34" applyFont="1" applyFill="1" applyBorder="1" applyAlignment="1">
      <alignment horizontal="right" vertical="center"/>
    </xf>
    <xf numFmtId="38" fontId="2" fillId="35" borderId="71" xfId="34" applyFont="1" applyFill="1" applyBorder="1" applyAlignment="1">
      <alignment horizontal="right" vertical="center"/>
    </xf>
    <xf numFmtId="38" fontId="4" fillId="35" borderId="14" xfId="34" applyFont="1" applyFill="1" applyBorder="1" applyAlignment="1">
      <alignment horizontal="left" vertical="center"/>
    </xf>
    <xf numFmtId="38" fontId="4" fillId="35" borderId="88" xfId="34" applyFont="1" applyFill="1" applyBorder="1" applyAlignment="1">
      <alignment horizontal="left" vertical="center"/>
    </xf>
    <xf numFmtId="38" fontId="2" fillId="0" borderId="13" xfId="34" applyFont="1" applyBorder="1" applyAlignment="1">
      <alignment horizontal="center" vertical="center" wrapText="1"/>
    </xf>
    <xf numFmtId="38" fontId="2" fillId="0" borderId="69" xfId="34" applyFont="1" applyBorder="1" applyAlignment="1">
      <alignment horizontal="center" vertical="center" wrapText="1"/>
    </xf>
    <xf numFmtId="38" fontId="2" fillId="0" borderId="89" xfId="34" applyFont="1" applyBorder="1" applyAlignment="1">
      <alignment horizontal="center" vertical="center" textRotation="255" shrinkToFit="1"/>
    </xf>
    <xf numFmtId="38" fontId="2" fillId="0" borderId="90" xfId="34" applyFont="1" applyBorder="1" applyAlignment="1">
      <alignment horizontal="center" vertical="center" textRotation="255" shrinkToFit="1"/>
    </xf>
    <xf numFmtId="38" fontId="2" fillId="0" borderId="49" xfId="34" applyFont="1" applyBorder="1" applyAlignment="1">
      <alignment horizontal="distributed" vertical="center"/>
    </xf>
    <xf numFmtId="38" fontId="2" fillId="0" borderId="13" xfId="34" applyFont="1" applyBorder="1" applyAlignment="1">
      <alignment horizontal="distributed" vertical="center"/>
    </xf>
    <xf numFmtId="38" fontId="4" fillId="35" borderId="13" xfId="34" applyFont="1" applyFill="1" applyBorder="1" applyAlignment="1">
      <alignment horizontal="left" vertical="center" wrapText="1"/>
    </xf>
    <xf numFmtId="38" fontId="4" fillId="35" borderId="51" xfId="34" applyFont="1" applyFill="1" applyBorder="1" applyAlignment="1">
      <alignment horizontal="left" vertical="center" wrapText="1"/>
    </xf>
    <xf numFmtId="57" fontId="2" fillId="35" borderId="0" xfId="34" applyNumberFormat="1" applyFont="1" applyFill="1" applyBorder="1" applyAlignment="1">
      <alignment horizontal="center" vertical="center"/>
    </xf>
    <xf numFmtId="57" fontId="2" fillId="35" borderId="3" xfId="34" applyNumberFormat="1" applyFont="1" applyFill="1" applyBorder="1" applyAlignment="1">
      <alignment horizontal="center" vertical="center"/>
    </xf>
    <xf numFmtId="38" fontId="5" fillId="35" borderId="22" xfId="34" applyFont="1" applyFill="1" applyBorder="1" applyAlignment="1">
      <alignment horizontal="right" vertical="center" shrinkToFit="1"/>
    </xf>
    <xf numFmtId="38" fontId="5" fillId="35" borderId="0" xfId="34" applyFont="1" applyFill="1" applyBorder="1" applyAlignment="1">
      <alignment horizontal="right" vertical="center" shrinkToFit="1"/>
    </xf>
    <xf numFmtId="38" fontId="2" fillId="0" borderId="75" xfId="34" applyFont="1" applyBorder="1" applyAlignment="1">
      <alignment horizontal="left" vertical="top" wrapText="1"/>
    </xf>
    <xf numFmtId="38" fontId="2" fillId="0" borderId="19" xfId="34" applyFont="1" applyBorder="1" applyAlignment="1">
      <alignment horizontal="left" vertical="top" wrapText="1"/>
    </xf>
    <xf numFmtId="38" fontId="2" fillId="0" borderId="27" xfId="34" applyFont="1" applyBorder="1" applyAlignment="1">
      <alignment horizontal="left" vertical="top" wrapText="1"/>
    </xf>
    <xf numFmtId="38" fontId="4" fillId="34" borderId="74" xfId="34" applyFont="1" applyFill="1" applyBorder="1" applyAlignment="1">
      <alignment horizontal="right" vertical="center" wrapText="1"/>
    </xf>
    <xf numFmtId="38" fontId="4" fillId="34" borderId="2" xfId="34" applyFont="1" applyFill="1" applyBorder="1" applyAlignment="1">
      <alignment horizontal="right" vertical="center" wrapText="1"/>
    </xf>
    <xf numFmtId="38" fontId="13" fillId="0" borderId="43" xfId="34" applyFont="1" applyBorder="1" applyAlignment="1">
      <alignment horizontal="center" vertical="center" wrapText="1"/>
    </xf>
    <xf numFmtId="38" fontId="13" fillId="0" borderId="19" xfId="34" applyFont="1" applyBorder="1" applyAlignment="1">
      <alignment horizontal="center" vertical="center" wrapText="1"/>
    </xf>
    <xf numFmtId="38" fontId="13" fillId="0" borderId="25" xfId="34" applyFont="1" applyBorder="1" applyAlignment="1">
      <alignment horizontal="center" vertical="center" wrapText="1"/>
    </xf>
    <xf numFmtId="38" fontId="13" fillId="0" borderId="79" xfId="34" applyFont="1" applyBorder="1" applyAlignment="1">
      <alignment horizontal="center" vertical="center" wrapText="1"/>
    </xf>
    <xf numFmtId="38" fontId="13" fillId="0" borderId="2" xfId="34" applyFont="1" applyBorder="1" applyAlignment="1">
      <alignment horizontal="center" vertical="center" wrapText="1"/>
    </xf>
    <xf numFmtId="38" fontId="13" fillId="0" borderId="32" xfId="34" applyFont="1" applyBorder="1" applyAlignment="1">
      <alignment horizontal="center" vertical="center" wrapText="1"/>
    </xf>
    <xf numFmtId="38" fontId="13" fillId="0" borderId="19" xfId="34" applyFont="1" applyBorder="1" applyAlignment="1">
      <alignment horizontal="center" vertical="center"/>
    </xf>
    <xf numFmtId="38" fontId="13" fillId="0" borderId="2" xfId="34" applyFont="1" applyBorder="1" applyAlignment="1">
      <alignment horizontal="center" vertical="center"/>
    </xf>
    <xf numFmtId="38" fontId="4" fillId="35" borderId="32" xfId="34" applyFont="1" applyFill="1" applyBorder="1" applyAlignment="1">
      <alignment horizontal="left" vertical="center" wrapText="1"/>
    </xf>
    <xf numFmtId="38" fontId="4" fillId="35" borderId="15" xfId="34" applyFont="1" applyFill="1" applyBorder="1" applyAlignment="1">
      <alignment horizontal="left" vertical="center" wrapText="1"/>
    </xf>
    <xf numFmtId="38" fontId="4" fillId="35" borderId="92" xfId="34" applyFont="1" applyFill="1" applyBorder="1" applyAlignment="1">
      <alignment horizontal="left" vertical="center" wrapText="1"/>
    </xf>
    <xf numFmtId="38" fontId="4" fillId="35" borderId="21" xfId="34" applyFont="1" applyFill="1" applyBorder="1" applyAlignment="1">
      <alignment horizontal="left" vertical="center" wrapText="1"/>
    </xf>
    <xf numFmtId="38" fontId="4" fillId="35" borderId="22" xfId="34" applyFont="1" applyFill="1" applyBorder="1" applyAlignment="1">
      <alignment horizontal="left" vertical="top" wrapText="1"/>
    </xf>
    <xf numFmtId="38" fontId="4" fillId="35" borderId="0" xfId="34" applyFont="1" applyFill="1" applyBorder="1" applyAlignment="1">
      <alignment horizontal="left" vertical="top" wrapText="1"/>
    </xf>
    <xf numFmtId="38" fontId="4" fillId="35" borderId="3" xfId="34" applyFont="1" applyFill="1" applyBorder="1" applyAlignment="1">
      <alignment horizontal="left" vertical="top" wrapText="1"/>
    </xf>
    <xf numFmtId="38" fontId="4" fillId="35" borderId="74" xfId="34" applyFont="1" applyFill="1" applyBorder="1" applyAlignment="1">
      <alignment horizontal="left" vertical="top" wrapText="1"/>
    </xf>
    <xf numFmtId="38" fontId="4" fillId="35" borderId="2" xfId="34" applyFont="1" applyFill="1" applyBorder="1" applyAlignment="1">
      <alignment horizontal="left" vertical="top" wrapText="1"/>
    </xf>
    <xf numFmtId="38" fontId="4" fillId="35" borderId="20" xfId="34" applyFont="1" applyFill="1" applyBorder="1" applyAlignment="1">
      <alignment horizontal="left" vertical="top" wrapText="1"/>
    </xf>
    <xf numFmtId="38" fontId="2" fillId="0" borderId="43" xfId="34" applyFont="1" applyBorder="1" applyAlignment="1">
      <alignment horizontal="center" vertical="center" wrapText="1" shrinkToFit="1"/>
    </xf>
    <xf numFmtId="38" fontId="2" fillId="0" borderId="19" xfId="34" applyFont="1" applyBorder="1" applyAlignment="1">
      <alignment horizontal="center" vertical="center" wrapText="1" shrinkToFit="1"/>
    </xf>
    <xf numFmtId="38" fontId="2" fillId="0" borderId="79" xfId="34" applyFont="1" applyBorder="1" applyAlignment="1">
      <alignment horizontal="center" vertical="center" wrapText="1" shrinkToFit="1"/>
    </xf>
    <xf numFmtId="38" fontId="2" fillId="0" borderId="2" xfId="34" applyFont="1" applyBorder="1" applyAlignment="1">
      <alignment horizontal="center" vertical="center" wrapText="1" shrinkToFit="1"/>
    </xf>
    <xf numFmtId="38" fontId="4" fillId="35" borderId="75" xfId="34" applyFont="1" applyFill="1" applyBorder="1" applyAlignment="1">
      <alignment horizontal="left" vertical="center" wrapText="1"/>
    </xf>
    <xf numFmtId="38" fontId="4" fillId="35" borderId="19" xfId="34" applyFont="1" applyFill="1" applyBorder="1" applyAlignment="1">
      <alignment horizontal="left" vertical="center"/>
    </xf>
    <xf numFmtId="38" fontId="4" fillId="35" borderId="27" xfId="34" applyFont="1" applyFill="1" applyBorder="1" applyAlignment="1">
      <alignment horizontal="left" vertical="center"/>
    </xf>
    <xf numFmtId="38" fontId="4" fillId="35" borderId="74" xfId="34" applyFont="1" applyFill="1" applyBorder="1" applyAlignment="1">
      <alignment horizontal="left" vertical="center"/>
    </xf>
    <xf numFmtId="38" fontId="4" fillId="35" borderId="2" xfId="34" applyFont="1" applyFill="1" applyBorder="1" applyAlignment="1">
      <alignment horizontal="left" vertical="center"/>
    </xf>
    <xf numFmtId="38" fontId="4" fillId="35" borderId="20" xfId="34" applyFont="1" applyFill="1" applyBorder="1" applyAlignment="1">
      <alignment horizontal="left" vertical="center"/>
    </xf>
    <xf numFmtId="38" fontId="16" fillId="0" borderId="75" xfId="34" applyFont="1" applyBorder="1" applyAlignment="1">
      <alignment horizontal="right" vertical="center"/>
    </xf>
    <xf numFmtId="38" fontId="16" fillId="0" borderId="19" xfId="34" applyFont="1" applyBorder="1" applyAlignment="1">
      <alignment horizontal="right" vertical="center"/>
    </xf>
    <xf numFmtId="38" fontId="4" fillId="0" borderId="19" xfId="34" applyFont="1" applyBorder="1" applyAlignment="1">
      <alignment horizontal="center" vertical="center"/>
    </xf>
    <xf numFmtId="38" fontId="4" fillId="0" borderId="27" xfId="34" applyFont="1" applyBorder="1" applyAlignment="1">
      <alignment horizontal="center" vertical="center"/>
    </xf>
    <xf numFmtId="38" fontId="2" fillId="35" borderId="49" xfId="34" applyFont="1" applyFill="1" applyBorder="1" applyAlignment="1">
      <alignment horizontal="center" vertical="center"/>
    </xf>
    <xf numFmtId="38" fontId="2" fillId="35" borderId="13" xfId="34" applyFont="1" applyFill="1" applyBorder="1" applyAlignment="1">
      <alignment horizontal="right" vertical="center"/>
    </xf>
    <xf numFmtId="38" fontId="2" fillId="0" borderId="11" xfId="34" applyFont="1" applyBorder="1" applyAlignment="1">
      <alignment horizontal="center" vertical="center"/>
    </xf>
    <xf numFmtId="38" fontId="2" fillId="0" borderId="72" xfId="34" applyFont="1" applyBorder="1" applyAlignment="1">
      <alignment horizontal="center" vertical="center"/>
    </xf>
    <xf numFmtId="38" fontId="2" fillId="35" borderId="73" xfId="34" applyFont="1" applyFill="1" applyBorder="1" applyAlignment="1">
      <alignment horizontal="center" vertical="center"/>
    </xf>
    <xf numFmtId="38" fontId="2" fillId="35" borderId="15" xfId="34" applyFont="1" applyFill="1" applyBorder="1" applyAlignment="1">
      <alignment horizontal="center" vertical="center"/>
    </xf>
    <xf numFmtId="38" fontId="2" fillId="35" borderId="13" xfId="34" applyFont="1" applyFill="1" applyBorder="1" applyAlignment="1">
      <alignment horizontal="center" vertical="center" shrinkToFit="1"/>
    </xf>
    <xf numFmtId="38" fontId="2" fillId="35" borderId="69" xfId="34" applyFont="1" applyFill="1" applyBorder="1" applyAlignment="1">
      <alignment horizontal="center" vertical="center" shrinkToFit="1"/>
    </xf>
    <xf numFmtId="38" fontId="2" fillId="35" borderId="15" xfId="34" applyFont="1" applyFill="1" applyBorder="1" applyAlignment="1">
      <alignment horizontal="right" vertical="center"/>
    </xf>
    <xf numFmtId="38" fontId="2" fillId="35" borderId="74" xfId="34" applyFont="1" applyFill="1" applyBorder="1" applyAlignment="1">
      <alignment horizontal="right" vertical="center"/>
    </xf>
    <xf numFmtId="38" fontId="2" fillId="35" borderId="15" xfId="34" applyFont="1" applyFill="1" applyBorder="1" applyAlignment="1">
      <alignment horizontal="center" vertical="center" shrinkToFit="1"/>
    </xf>
    <xf numFmtId="38" fontId="2" fillId="35" borderId="74" xfId="34" applyFont="1" applyFill="1" applyBorder="1" applyAlignment="1">
      <alignment horizontal="center" vertical="center" shrinkToFit="1"/>
    </xf>
    <xf numFmtId="38" fontId="2" fillId="35" borderId="14" xfId="34" applyFont="1" applyFill="1" applyBorder="1" applyAlignment="1">
      <alignment horizontal="left" vertical="center"/>
    </xf>
    <xf numFmtId="38" fontId="2" fillId="35" borderId="88" xfId="34" applyFont="1" applyFill="1" applyBorder="1" applyAlignment="1">
      <alignment horizontal="left" vertical="center"/>
    </xf>
    <xf numFmtId="38" fontId="2" fillId="36" borderId="13" xfId="34" applyFont="1" applyFill="1" applyBorder="1" applyAlignment="1">
      <alignment horizontal="center" vertical="center"/>
    </xf>
    <xf numFmtId="38" fontId="2" fillId="0" borderId="11" xfId="34" applyFont="1" applyBorder="1" applyAlignment="1">
      <alignment horizontal="center" vertical="center" shrinkToFit="1"/>
    </xf>
    <xf numFmtId="38" fontId="2" fillId="0" borderId="11" xfId="34" applyFont="1" applyBorder="1" applyAlignment="1">
      <alignment horizontal="center" vertical="center" wrapText="1" shrinkToFit="1"/>
    </xf>
    <xf numFmtId="38" fontId="2" fillId="36" borderId="75" xfId="34" applyFont="1" applyFill="1" applyBorder="1" applyAlignment="1">
      <alignment horizontal="center" vertical="center"/>
    </xf>
    <xf numFmtId="38" fontId="2" fillId="36" borderId="19" xfId="34" applyFont="1" applyFill="1" applyBorder="1" applyAlignment="1">
      <alignment horizontal="center" vertical="center"/>
    </xf>
    <xf numFmtId="38" fontId="2" fillId="36" borderId="25" xfId="34" applyFont="1" applyFill="1" applyBorder="1" applyAlignment="1">
      <alignment horizontal="center" vertical="center"/>
    </xf>
    <xf numFmtId="38" fontId="2" fillId="0" borderId="73" xfId="34" applyFont="1" applyBorder="1" applyAlignment="1">
      <alignment horizontal="distributed" vertical="center"/>
    </xf>
    <xf numFmtId="38" fontId="2" fillId="0" borderId="15" xfId="34" applyFont="1" applyBorder="1" applyAlignment="1">
      <alignment horizontal="distributed" vertical="center"/>
    </xf>
    <xf numFmtId="38" fontId="2" fillId="0" borderId="74" xfId="34" applyFont="1" applyBorder="1" applyAlignment="1">
      <alignment horizontal="distributed" vertical="center"/>
    </xf>
    <xf numFmtId="38" fontId="2" fillId="0" borderId="69" xfId="34" applyFont="1" applyBorder="1" applyAlignment="1">
      <alignment horizontal="distributed" vertical="center"/>
    </xf>
    <xf numFmtId="38" fontId="4" fillId="35" borderId="19" xfId="34" applyFont="1" applyFill="1" applyBorder="1" applyAlignment="1">
      <alignment horizontal="left" vertical="center" wrapText="1"/>
    </xf>
    <xf numFmtId="38" fontId="4" fillId="35" borderId="27" xfId="34" applyFont="1" applyFill="1" applyBorder="1" applyAlignment="1">
      <alignment horizontal="left" vertical="center" wrapText="1"/>
    </xf>
    <xf numFmtId="38" fontId="4" fillId="35" borderId="22" xfId="34" applyFont="1" applyFill="1" applyBorder="1" applyAlignment="1">
      <alignment horizontal="left" vertical="center" wrapText="1"/>
    </xf>
    <xf numFmtId="38" fontId="4" fillId="35" borderId="0" xfId="34" applyFont="1" applyFill="1" applyBorder="1" applyAlignment="1">
      <alignment horizontal="left" vertical="center" wrapText="1"/>
    </xf>
    <xf numFmtId="38" fontId="4" fillId="35" borderId="3" xfId="34" applyFont="1" applyFill="1" applyBorder="1" applyAlignment="1">
      <alignment horizontal="left" vertical="center" wrapText="1"/>
    </xf>
    <xf numFmtId="38" fontId="4" fillId="35" borderId="74" xfId="34" applyFont="1" applyFill="1" applyBorder="1" applyAlignment="1">
      <alignment horizontal="left" vertical="center" wrapText="1"/>
    </xf>
    <xf numFmtId="38" fontId="4" fillId="35" borderId="2" xfId="34" applyFont="1" applyFill="1" applyBorder="1" applyAlignment="1">
      <alignment horizontal="left" vertical="center" wrapText="1"/>
    </xf>
    <xf numFmtId="38" fontId="4" fillId="35" borderId="20" xfId="34" applyFont="1" applyFill="1" applyBorder="1" applyAlignment="1">
      <alignment horizontal="left" vertical="center" wrapText="1"/>
    </xf>
    <xf numFmtId="38" fontId="4" fillId="0" borderId="19" xfId="34" applyFont="1" applyBorder="1" applyAlignment="1">
      <alignment horizontal="left" vertical="center"/>
    </xf>
    <xf numFmtId="38" fontId="4" fillId="0" borderId="27" xfId="34" applyFont="1" applyBorder="1" applyAlignment="1">
      <alignment horizontal="left" vertical="center"/>
    </xf>
    <xf numFmtId="38" fontId="2" fillId="0" borderId="10" xfId="34" applyFont="1" applyBorder="1" applyAlignment="1">
      <alignment horizontal="center" vertical="center"/>
    </xf>
    <xf numFmtId="38" fontId="2" fillId="35" borderId="1" xfId="34" applyFont="1" applyFill="1" applyBorder="1" applyAlignment="1">
      <alignment horizontal="center" vertical="center" wrapText="1"/>
    </xf>
    <xf numFmtId="38" fontId="2" fillId="35" borderId="21" xfId="34" applyFont="1" applyFill="1" applyBorder="1" applyAlignment="1">
      <alignment horizontal="center" vertical="center" wrapText="1"/>
    </xf>
    <xf numFmtId="38" fontId="5" fillId="35" borderId="69" xfId="34" applyFont="1" applyFill="1" applyBorder="1" applyAlignment="1">
      <alignment horizontal="right" vertical="center" shrinkToFit="1"/>
    </xf>
    <xf numFmtId="38" fontId="5" fillId="35" borderId="1" xfId="34" applyFont="1" applyFill="1" applyBorder="1" applyAlignment="1">
      <alignment horizontal="right" vertical="center" shrinkToFit="1"/>
    </xf>
    <xf numFmtId="38" fontId="4" fillId="34" borderId="1" xfId="34" applyFont="1" applyFill="1" applyBorder="1" applyAlignment="1">
      <alignment vertical="center" wrapText="1"/>
    </xf>
    <xf numFmtId="38" fontId="4" fillId="0" borderId="0" xfId="34" applyFont="1" applyBorder="1" applyAlignment="1">
      <alignment horizontal="left" vertical="center"/>
    </xf>
    <xf numFmtId="38" fontId="2" fillId="0" borderId="80" xfId="34" applyFont="1" applyBorder="1" applyAlignment="1">
      <alignment horizontal="right" vertical="center"/>
    </xf>
    <xf numFmtId="38" fontId="2" fillId="0" borderId="38" xfId="34" applyFont="1" applyBorder="1" applyAlignment="1">
      <alignment horizontal="right" vertical="center"/>
    </xf>
    <xf numFmtId="38" fontId="4" fillId="0" borderId="7" xfId="34" applyFont="1" applyBorder="1" applyAlignment="1">
      <alignment horizontal="left" vertical="center"/>
    </xf>
    <xf numFmtId="38" fontId="2" fillId="36" borderId="32" xfId="34" applyFont="1" applyFill="1" applyBorder="1" applyAlignment="1">
      <alignment horizontal="center" vertical="center"/>
    </xf>
    <xf numFmtId="38" fontId="2" fillId="36" borderId="22" xfId="34" applyFont="1" applyFill="1" applyBorder="1" applyAlignment="1">
      <alignment horizontal="center" vertical="center"/>
    </xf>
    <xf numFmtId="38" fontId="2" fillId="36" borderId="0" xfId="34" applyFont="1" applyFill="1" applyBorder="1" applyAlignment="1">
      <alignment horizontal="center" vertical="center"/>
    </xf>
    <xf numFmtId="57" fontId="2" fillId="35" borderId="69" xfId="34" applyNumberFormat="1" applyFont="1" applyFill="1" applyBorder="1" applyAlignment="1">
      <alignment horizontal="center" vertical="center"/>
    </xf>
    <xf numFmtId="57" fontId="2" fillId="35" borderId="1" xfId="34" applyNumberFormat="1" applyFont="1" applyFill="1" applyBorder="1" applyAlignment="1">
      <alignment horizontal="center" vertical="center"/>
    </xf>
    <xf numFmtId="57" fontId="2" fillId="35" borderId="30" xfId="34" applyNumberFormat="1" applyFont="1" applyFill="1" applyBorder="1" applyAlignment="1">
      <alignment horizontal="center" vertical="center"/>
    </xf>
    <xf numFmtId="57" fontId="2" fillId="35" borderId="22" xfId="34" applyNumberFormat="1" applyFont="1" applyFill="1" applyBorder="1" applyAlignment="1">
      <alignment horizontal="center" vertical="center"/>
    </xf>
    <xf numFmtId="38" fontId="5" fillId="35" borderId="69" xfId="34" applyFont="1" applyFill="1" applyBorder="1" applyAlignment="1">
      <alignment horizontal="center" vertical="center"/>
    </xf>
    <xf numFmtId="38" fontId="5" fillId="35" borderId="1" xfId="34" applyFont="1" applyFill="1" applyBorder="1" applyAlignment="1">
      <alignment horizontal="center" vertical="center"/>
    </xf>
    <xf numFmtId="38" fontId="4" fillId="35" borderId="69" xfId="34" applyFont="1" applyFill="1" applyBorder="1" applyAlignment="1">
      <alignment horizontal="left" vertical="center" wrapText="1"/>
    </xf>
    <xf numFmtId="38" fontId="4" fillId="35" borderId="1" xfId="34" applyFont="1" applyFill="1" applyBorder="1" applyAlignment="1">
      <alignment horizontal="left" vertical="center" wrapText="1"/>
    </xf>
    <xf numFmtId="38" fontId="2" fillId="35" borderId="13" xfId="34" applyFont="1" applyFill="1" applyBorder="1" applyAlignment="1">
      <alignment vertical="center"/>
    </xf>
    <xf numFmtId="38" fontId="2" fillId="0" borderId="30" xfId="34" applyFont="1" applyBorder="1" applyAlignment="1">
      <alignment horizontal="center" vertical="center"/>
    </xf>
    <xf numFmtId="38" fontId="5" fillId="35" borderId="22" xfId="34" applyFont="1" applyFill="1" applyBorder="1" applyAlignment="1">
      <alignment horizontal="center" vertical="center"/>
    </xf>
    <xf numFmtId="38" fontId="5" fillId="35" borderId="0" xfId="34" applyFont="1" applyFill="1" applyBorder="1" applyAlignment="1">
      <alignment horizontal="center" vertical="center"/>
    </xf>
    <xf numFmtId="38" fontId="2" fillId="35" borderId="22" xfId="34" applyFont="1" applyFill="1" applyBorder="1" applyAlignment="1">
      <alignment horizontal="right" vertical="center"/>
    </xf>
    <xf numFmtId="38" fontId="2" fillId="35" borderId="21" xfId="34" applyFont="1" applyFill="1" applyBorder="1" applyAlignment="1">
      <alignment horizontal="center" vertical="center"/>
    </xf>
    <xf numFmtId="57" fontId="2" fillId="35" borderId="37" xfId="34" applyNumberFormat="1" applyFont="1" applyFill="1" applyBorder="1" applyAlignment="1">
      <alignment horizontal="center" vertical="center"/>
    </xf>
    <xf numFmtId="57" fontId="2" fillId="35" borderId="7" xfId="34" applyNumberFormat="1" applyFont="1" applyFill="1" applyBorder="1" applyAlignment="1">
      <alignment horizontal="center" vertical="center"/>
    </xf>
    <xf numFmtId="57" fontId="2" fillId="35" borderId="40" xfId="34" applyNumberFormat="1" applyFont="1" applyFill="1" applyBorder="1" applyAlignment="1">
      <alignment horizontal="center" vertical="center"/>
    </xf>
    <xf numFmtId="38" fontId="6" fillId="0" borderId="0" xfId="34" applyFont="1" applyBorder="1" applyAlignment="1">
      <alignment horizontal="center"/>
    </xf>
    <xf numFmtId="38" fontId="2" fillId="34" borderId="43" xfId="34" applyFont="1" applyFill="1" applyBorder="1" applyAlignment="1">
      <alignment vertical="center"/>
    </xf>
    <xf numFmtId="38" fontId="2" fillId="34" borderId="19" xfId="34" applyFont="1" applyFill="1" applyBorder="1" applyAlignment="1">
      <alignment vertical="center"/>
    </xf>
    <xf numFmtId="38" fontId="2" fillId="34" borderId="27" xfId="34" applyFont="1" applyFill="1" applyBorder="1" applyAlignment="1">
      <alignment vertical="center"/>
    </xf>
    <xf numFmtId="38" fontId="2" fillId="0" borderId="10" xfId="34" applyFont="1" applyBorder="1" applyAlignment="1">
      <alignment horizontal="center" vertical="center" shrinkToFit="1"/>
    </xf>
    <xf numFmtId="38" fontId="5" fillId="0" borderId="0" xfId="34" applyFont="1" applyBorder="1" applyAlignment="1">
      <alignment horizontal="left" vertical="center"/>
    </xf>
    <xf numFmtId="38" fontId="2" fillId="0" borderId="72" xfId="34" applyFont="1" applyBorder="1" applyAlignment="1">
      <alignment horizontal="center" vertical="center" shrinkToFit="1"/>
    </xf>
    <xf numFmtId="38" fontId="2" fillId="34" borderId="42" xfId="34" applyFont="1" applyFill="1" applyBorder="1" applyAlignment="1">
      <alignment vertical="center"/>
    </xf>
    <xf numFmtId="38" fontId="2" fillId="34" borderId="7" xfId="34" applyFont="1" applyFill="1" applyBorder="1" applyAlignment="1">
      <alignment vertical="center"/>
    </xf>
    <xf numFmtId="38" fontId="2" fillId="34" borderId="40" xfId="34" applyFont="1" applyFill="1" applyBorder="1" applyAlignment="1">
      <alignment vertical="center"/>
    </xf>
    <xf numFmtId="38" fontId="2" fillId="0" borderId="49" xfId="34" applyFont="1" applyBorder="1" applyAlignment="1">
      <alignment horizontal="center" vertical="center" wrapText="1"/>
    </xf>
    <xf numFmtId="38" fontId="2" fillId="35" borderId="13" xfId="34" applyFont="1" applyFill="1" applyBorder="1" applyAlignment="1">
      <alignment horizontal="left" vertical="top"/>
    </xf>
    <xf numFmtId="38" fontId="2" fillId="35" borderId="51" xfId="34" applyFont="1" applyFill="1" applyBorder="1" applyAlignment="1">
      <alignment horizontal="left" vertical="top"/>
    </xf>
    <xf numFmtId="38" fontId="2" fillId="0" borderId="0" xfId="34" applyFont="1" applyBorder="1" applyAlignment="1">
      <alignment horizontal="left" vertical="center"/>
    </xf>
    <xf numFmtId="38" fontId="7" fillId="0" borderId="91" xfId="34" applyFont="1" applyBorder="1" applyAlignment="1">
      <alignment horizontal="center" vertical="center" textRotation="255"/>
    </xf>
    <xf numFmtId="38" fontId="7" fillId="0" borderId="89" xfId="34" applyFont="1" applyBorder="1" applyAlignment="1">
      <alignment horizontal="center" vertical="center" textRotation="255"/>
    </xf>
    <xf numFmtId="38" fontId="7" fillId="0" borderId="90" xfId="34" applyFont="1" applyBorder="1" applyAlignment="1">
      <alignment horizontal="center" vertical="center" textRotation="255"/>
    </xf>
    <xf numFmtId="38" fontId="7" fillId="0" borderId="0" xfId="34" applyFont="1" applyAlignment="1">
      <alignment horizontal="distributed" vertical="center"/>
    </xf>
    <xf numFmtId="38" fontId="7" fillId="0" borderId="9" xfId="34" applyFont="1" applyBorder="1" applyAlignment="1">
      <alignment horizontal="distributed" vertical="center" shrinkToFit="1"/>
    </xf>
    <xf numFmtId="38" fontId="7" fillId="0" borderId="0" xfId="34" applyFont="1" applyAlignment="1">
      <alignment vertical="center"/>
    </xf>
    <xf numFmtId="38" fontId="7" fillId="0" borderId="0" xfId="34" applyFont="1" applyBorder="1" applyAlignment="1">
      <alignment vertical="center"/>
    </xf>
    <xf numFmtId="38" fontId="7" fillId="0" borderId="12" xfId="34" applyFont="1" applyBorder="1" applyAlignment="1">
      <alignment vertical="center"/>
    </xf>
    <xf numFmtId="38" fontId="7" fillId="0" borderId="80" xfId="34" applyFont="1" applyBorder="1" applyAlignment="1">
      <alignment vertical="center"/>
    </xf>
    <xf numFmtId="38" fontId="7" fillId="0" borderId="11" xfId="34" applyFont="1" applyBorder="1" applyAlignment="1">
      <alignment horizontal="center" vertical="center"/>
    </xf>
    <xf numFmtId="10" fontId="7" fillId="0" borderId="12" xfId="34" applyNumberFormat="1" applyFont="1" applyBorder="1" applyAlignment="1">
      <alignment vertical="center"/>
    </xf>
    <xf numFmtId="38" fontId="7" fillId="0" borderId="38" xfId="34" applyFont="1" applyBorder="1" applyAlignment="1">
      <alignment vertical="center"/>
    </xf>
    <xf numFmtId="38" fontId="7" fillId="0" borderId="13" xfId="34" applyFont="1" applyBorder="1" applyAlignment="1">
      <alignment vertical="center"/>
    </xf>
    <xf numFmtId="38" fontId="7" fillId="0" borderId="69" xfId="34" applyFont="1" applyBorder="1" applyAlignment="1">
      <alignment vertical="center"/>
    </xf>
    <xf numFmtId="38" fontId="7" fillId="0" borderId="107" xfId="34" applyFont="1" applyBorder="1" applyAlignment="1">
      <alignment horizontal="center" vertical="center"/>
    </xf>
    <xf numFmtId="38" fontId="7" fillId="0" borderId="108" xfId="34" applyFont="1" applyBorder="1" applyAlignment="1">
      <alignment horizontal="center" vertical="center"/>
    </xf>
    <xf numFmtId="38" fontId="7" fillId="0" borderId="8" xfId="34" applyFont="1" applyBorder="1" applyAlignment="1">
      <alignment horizontal="distributed" vertical="center"/>
    </xf>
    <xf numFmtId="10" fontId="7" fillId="0" borderId="13" xfId="34" applyNumberFormat="1" applyFont="1" applyBorder="1" applyAlignment="1">
      <alignment vertical="center"/>
    </xf>
    <xf numFmtId="10" fontId="7" fillId="0" borderId="15" xfId="34" applyNumberFormat="1" applyFont="1" applyBorder="1" applyAlignment="1">
      <alignment vertical="center"/>
    </xf>
    <xf numFmtId="38" fontId="7" fillId="0" borderId="15" xfId="34" applyFont="1" applyBorder="1" applyAlignment="1">
      <alignment vertical="center"/>
    </xf>
    <xf numFmtId="38" fontId="7" fillId="0" borderId="74" xfId="34" applyFont="1" applyBorder="1" applyAlignment="1">
      <alignment vertical="center"/>
    </xf>
    <xf numFmtId="38" fontId="7" fillId="0" borderId="14" xfId="34" applyFont="1" applyBorder="1" applyAlignment="1">
      <alignment vertical="center"/>
    </xf>
    <xf numFmtId="10" fontId="7" fillId="0" borderId="14" xfId="34" applyNumberFormat="1" applyFont="1" applyBorder="1" applyAlignment="1">
      <alignment vertical="center"/>
    </xf>
    <xf numFmtId="38" fontId="7" fillId="0" borderId="71" xfId="34" applyFont="1" applyBorder="1" applyAlignment="1">
      <alignment vertical="center"/>
    </xf>
    <xf numFmtId="10" fontId="7" fillId="0" borderId="17" xfId="34" applyNumberFormat="1" applyFont="1" applyBorder="1" applyAlignment="1">
      <alignment vertical="center"/>
    </xf>
    <xf numFmtId="38" fontId="7" fillId="0" borderId="17" xfId="34" applyFont="1" applyBorder="1" applyAlignment="1">
      <alignment vertical="center"/>
    </xf>
    <xf numFmtId="38" fontId="7" fillId="0" borderId="16" xfId="34" applyFont="1" applyBorder="1" applyAlignment="1">
      <alignment vertical="center"/>
    </xf>
    <xf numFmtId="10" fontId="7" fillId="0" borderId="16" xfId="34" applyNumberFormat="1" applyFont="1" applyBorder="1" applyAlignment="1">
      <alignment vertical="center"/>
    </xf>
    <xf numFmtId="38" fontId="7" fillId="0" borderId="75" xfId="34" applyFont="1" applyBorder="1" applyAlignment="1">
      <alignment vertical="center"/>
    </xf>
    <xf numFmtId="38" fontId="7" fillId="0" borderId="63" xfId="34" applyFont="1" applyBorder="1" applyAlignment="1">
      <alignment vertical="center"/>
    </xf>
    <xf numFmtId="38" fontId="7" fillId="0" borderId="16" xfId="34" applyFont="1" applyBorder="1" applyAlignment="1">
      <alignment horizontal="center" vertical="center"/>
    </xf>
    <xf numFmtId="38" fontId="7" fillId="0" borderId="15" xfId="34" applyFont="1" applyBorder="1" applyAlignment="1">
      <alignment horizontal="center" vertical="center"/>
    </xf>
    <xf numFmtId="38" fontId="7" fillId="0" borderId="105" xfId="34" applyFont="1" applyBorder="1" applyAlignment="1">
      <alignment horizontal="center" vertical="center"/>
    </xf>
    <xf numFmtId="38" fontId="7" fillId="0" borderId="92" xfId="34" applyFont="1" applyBorder="1" applyAlignment="1">
      <alignment horizontal="center" vertical="center"/>
    </xf>
    <xf numFmtId="38" fontId="7" fillId="0" borderId="75" xfId="34" applyFont="1" applyBorder="1" applyAlignment="1">
      <alignment horizontal="center" vertical="center"/>
    </xf>
    <xf numFmtId="38" fontId="7" fillId="0" borderId="19" xfId="34" applyFont="1" applyBorder="1" applyAlignment="1">
      <alignment horizontal="center" vertical="center"/>
    </xf>
    <xf numFmtId="38" fontId="7" fillId="0" borderId="27" xfId="34" applyFont="1" applyBorder="1" applyAlignment="1">
      <alignment horizontal="center" vertical="center"/>
    </xf>
    <xf numFmtId="38" fontId="7" fillId="0" borderId="74" xfId="34" applyFont="1" applyBorder="1" applyAlignment="1">
      <alignment horizontal="center" vertical="center"/>
    </xf>
    <xf numFmtId="38" fontId="7" fillId="0" borderId="2" xfId="34" applyFont="1" applyBorder="1" applyAlignment="1">
      <alignment horizontal="center" vertical="center"/>
    </xf>
    <xf numFmtId="38" fontId="7" fillId="0" borderId="20" xfId="34" applyFont="1" applyBorder="1" applyAlignment="1">
      <alignment horizontal="center" vertical="center"/>
    </xf>
    <xf numFmtId="38" fontId="7" fillId="0" borderId="24" xfId="34" applyFont="1" applyBorder="1" applyAlignment="1">
      <alignment vertical="center"/>
    </xf>
    <xf numFmtId="38" fontId="7" fillId="0" borderId="22" xfId="34" applyFont="1" applyBorder="1" applyAlignment="1">
      <alignment vertical="center"/>
    </xf>
    <xf numFmtId="38" fontId="7" fillId="0" borderId="3" xfId="34" applyFont="1" applyBorder="1" applyAlignment="1">
      <alignment vertical="center"/>
    </xf>
    <xf numFmtId="38" fontId="7" fillId="0" borderId="2" xfId="34" applyFont="1" applyBorder="1" applyAlignment="1">
      <alignment vertical="center"/>
    </xf>
    <xf numFmtId="38" fontId="7" fillId="0" borderId="20" xfId="34" applyFont="1" applyBorder="1" applyAlignment="1">
      <alignment vertical="center"/>
    </xf>
    <xf numFmtId="38" fontId="7" fillId="0" borderId="12" xfId="34" applyFont="1" applyBorder="1" applyAlignment="1">
      <alignment horizontal="center" vertical="center"/>
    </xf>
    <xf numFmtId="38" fontId="7" fillId="0" borderId="87" xfId="34" applyFont="1" applyBorder="1" applyAlignment="1">
      <alignment horizontal="center" vertical="center"/>
    </xf>
    <xf numFmtId="38" fontId="7" fillId="0" borderId="104" xfId="34" applyFont="1" applyBorder="1" applyAlignment="1">
      <alignment vertical="center"/>
    </xf>
    <xf numFmtId="38" fontId="7" fillId="0" borderId="105" xfId="34" applyFont="1" applyBorder="1" applyAlignment="1">
      <alignment vertical="center"/>
    </xf>
    <xf numFmtId="38" fontId="7" fillId="0" borderId="106" xfId="34" applyFont="1" applyBorder="1" applyAlignment="1">
      <alignment vertical="center"/>
    </xf>
    <xf numFmtId="38" fontId="8" fillId="0" borderId="0" xfId="34" applyFont="1" applyAlignment="1">
      <alignment vertical="center" wrapText="1"/>
    </xf>
    <xf numFmtId="38" fontId="0" fillId="0" borderId="39" xfId="34" applyFont="1" applyBorder="1" applyAlignment="1">
      <alignment horizontal="center" vertical="center"/>
    </xf>
    <xf numFmtId="38" fontId="0" fillId="0" borderId="23" xfId="34" applyFont="1" applyBorder="1" applyAlignment="1">
      <alignment horizontal="center" vertical="center"/>
    </xf>
    <xf numFmtId="38" fontId="7" fillId="0" borderId="51" xfId="34" applyFont="1" applyBorder="1" applyAlignment="1">
      <alignment vertical="center"/>
    </xf>
    <xf numFmtId="38" fontId="7" fillId="0" borderId="88" xfId="34" applyFont="1" applyBorder="1" applyAlignment="1">
      <alignment vertical="center"/>
    </xf>
    <xf numFmtId="38" fontId="7" fillId="0" borderId="50" xfId="34" applyFont="1" applyBorder="1" applyAlignment="1">
      <alignment vertical="center"/>
    </xf>
    <xf numFmtId="38" fontId="7" fillId="0" borderId="92" xfId="34" applyFont="1" applyBorder="1" applyAlignment="1">
      <alignment vertical="center"/>
    </xf>
    <xf numFmtId="38" fontId="7" fillId="0" borderId="72" xfId="34" applyFont="1" applyBorder="1" applyAlignment="1">
      <alignment horizontal="center" vertical="center"/>
    </xf>
    <xf numFmtId="38" fontId="7" fillId="0" borderId="0" xfId="34" applyFont="1" applyBorder="1" applyAlignment="1">
      <alignment horizontal="center" vertical="center"/>
    </xf>
    <xf numFmtId="38" fontId="7" fillId="0" borderId="87" xfId="34" applyFont="1" applyBorder="1" applyAlignment="1">
      <alignment vertical="center"/>
    </xf>
    <xf numFmtId="38" fontId="7" fillId="4" borderId="0" xfId="34" applyFont="1" applyFill="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38100</xdr:colOff>
      <xdr:row>67</xdr:row>
      <xdr:rowOff>38100</xdr:rowOff>
    </xdr:from>
    <xdr:to>
      <xdr:col>15</xdr:col>
      <xdr:colOff>247650</xdr:colOff>
      <xdr:row>68</xdr:row>
      <xdr:rowOff>161925</xdr:rowOff>
    </xdr:to>
    <xdr:sp macro="" textlink="">
      <xdr:nvSpPr>
        <xdr:cNvPr id="24792" name="Text Box 5">
          <a:extLst>
            <a:ext uri="{FF2B5EF4-FFF2-40B4-BE49-F238E27FC236}">
              <a16:creationId xmlns:a16="http://schemas.microsoft.com/office/drawing/2014/main" id="{45C5FB38-4FAE-4835-B073-78281DEE32E0}"/>
            </a:ext>
          </a:extLst>
        </xdr:cNvPr>
        <xdr:cNvSpPr txBox="1">
          <a:spLocks noChangeArrowheads="1"/>
        </xdr:cNvSpPr>
      </xdr:nvSpPr>
      <xdr:spPr bwMode="auto">
        <a:xfrm>
          <a:off x="3705225" y="17468850"/>
          <a:ext cx="762000" cy="30480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自己・新築</a:t>
          </a:r>
        </a:p>
        <a:p>
          <a:pPr algn="ctr" rtl="0">
            <a:defRPr sz="1000"/>
          </a:pPr>
          <a:r>
            <a:rPr lang="ja-JP" altLang="en-US" sz="800" b="0" i="0" u="none" strike="noStrike" baseline="0">
              <a:solidFill>
                <a:srgbClr val="000000"/>
              </a:solidFill>
              <a:latin typeface="ＭＳ 明朝"/>
              <a:ea typeface="ＭＳ 明朝"/>
            </a:rPr>
            <a:t>取得・賃貸</a:t>
          </a:r>
          <a:endParaRPr lang="ja-JP" altLang="en-US"/>
        </a:p>
      </xdr:txBody>
    </xdr:sp>
    <xdr:clientData/>
  </xdr:twoCellAnchor>
  <xdr:twoCellAnchor>
    <xdr:from>
      <xdr:col>15</xdr:col>
      <xdr:colOff>161925</xdr:colOff>
      <xdr:row>67</xdr:row>
      <xdr:rowOff>57150</xdr:rowOff>
    </xdr:from>
    <xdr:to>
      <xdr:col>15</xdr:col>
      <xdr:colOff>200025</xdr:colOff>
      <xdr:row>68</xdr:row>
      <xdr:rowOff>133350</xdr:rowOff>
    </xdr:to>
    <xdr:sp macro="" textlink="">
      <xdr:nvSpPr>
        <xdr:cNvPr id="24668" name="AutoShape 7">
          <a:extLst>
            <a:ext uri="{FF2B5EF4-FFF2-40B4-BE49-F238E27FC236}">
              <a16:creationId xmlns:a16="http://schemas.microsoft.com/office/drawing/2014/main" id="{E30B477D-0F41-41D4-976F-580A004407B1}"/>
            </a:ext>
          </a:extLst>
        </xdr:cNvPr>
        <xdr:cNvSpPr>
          <a:spLocks/>
        </xdr:cNvSpPr>
      </xdr:nvSpPr>
      <xdr:spPr bwMode="auto">
        <a:xfrm>
          <a:off x="4381500" y="17487900"/>
          <a:ext cx="38100" cy="257175"/>
        </a:xfrm>
        <a:prstGeom prst="rightBracket">
          <a:avLst>
            <a:gd name="adj" fmla="val 431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57150</xdr:colOff>
      <xdr:row>67</xdr:row>
      <xdr:rowOff>38100</xdr:rowOff>
    </xdr:from>
    <xdr:to>
      <xdr:col>13</xdr:col>
      <xdr:colOff>104775</xdr:colOff>
      <xdr:row>68</xdr:row>
      <xdr:rowOff>142875</xdr:rowOff>
    </xdr:to>
    <xdr:sp macro="" textlink="">
      <xdr:nvSpPr>
        <xdr:cNvPr id="24669" name="AutoShape 7">
          <a:extLst>
            <a:ext uri="{FF2B5EF4-FFF2-40B4-BE49-F238E27FC236}">
              <a16:creationId xmlns:a16="http://schemas.microsoft.com/office/drawing/2014/main" id="{F58599EB-5A8F-4AF2-AEE8-4E2368FB487E}"/>
            </a:ext>
          </a:extLst>
        </xdr:cNvPr>
        <xdr:cNvSpPr>
          <a:spLocks/>
        </xdr:cNvSpPr>
      </xdr:nvSpPr>
      <xdr:spPr bwMode="auto">
        <a:xfrm flipH="1">
          <a:off x="3724275" y="17468850"/>
          <a:ext cx="47625" cy="285750"/>
        </a:xfrm>
        <a:prstGeom prst="rightBracket">
          <a:avLst>
            <a:gd name="adj" fmla="val 35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190500</xdr:colOff>
      <xdr:row>10</xdr:row>
      <xdr:rowOff>104775</xdr:rowOff>
    </xdr:from>
    <xdr:to>
      <xdr:col>28</xdr:col>
      <xdr:colOff>114300</xdr:colOff>
      <xdr:row>11</xdr:row>
      <xdr:rowOff>0</xdr:rowOff>
    </xdr:to>
    <xdr:sp macro="" textlink="" fLocksText="0">
      <xdr:nvSpPr>
        <xdr:cNvPr id="24795" name="円/楕円 4">
          <a:extLst>
            <a:ext uri="{FF2B5EF4-FFF2-40B4-BE49-F238E27FC236}">
              <a16:creationId xmlns:a16="http://schemas.microsoft.com/office/drawing/2014/main" id="{B92A680F-AA2D-4509-9D66-D891662091FD}"/>
            </a:ext>
          </a:extLst>
        </xdr:cNvPr>
        <xdr:cNvSpPr>
          <a:spLocks noChangeArrowheads="1"/>
        </xdr:cNvSpPr>
      </xdr:nvSpPr>
      <xdr:spPr bwMode="auto">
        <a:xfrm>
          <a:off x="7229475" y="2714625"/>
          <a:ext cx="752475" cy="276225"/>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142875</xdr:colOff>
      <xdr:row>13</xdr:row>
      <xdr:rowOff>38100</xdr:rowOff>
    </xdr:from>
    <xdr:to>
      <xdr:col>27</xdr:col>
      <xdr:colOff>142875</xdr:colOff>
      <xdr:row>13</xdr:row>
      <xdr:rowOff>304800</xdr:rowOff>
    </xdr:to>
    <xdr:sp macro="" textlink="" fLocksText="0">
      <xdr:nvSpPr>
        <xdr:cNvPr id="24796" name="円/楕円 5">
          <a:extLst>
            <a:ext uri="{FF2B5EF4-FFF2-40B4-BE49-F238E27FC236}">
              <a16:creationId xmlns:a16="http://schemas.microsoft.com/office/drawing/2014/main" id="{3058E302-4979-4505-9EC9-018A5FC38DCF}"/>
            </a:ext>
          </a:extLst>
        </xdr:cNvPr>
        <xdr:cNvSpPr>
          <a:spLocks noChangeArrowheads="1"/>
        </xdr:cNvSpPr>
      </xdr:nvSpPr>
      <xdr:spPr bwMode="auto">
        <a:xfrm>
          <a:off x="7458075" y="3695700"/>
          <a:ext cx="276225" cy="2667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161925</xdr:colOff>
      <xdr:row>32</xdr:row>
      <xdr:rowOff>19050</xdr:rowOff>
    </xdr:from>
    <xdr:to>
      <xdr:col>26</xdr:col>
      <xdr:colOff>76200</xdr:colOff>
      <xdr:row>33</xdr:row>
      <xdr:rowOff>19050</xdr:rowOff>
    </xdr:to>
    <xdr:sp macro="" textlink="" fLocksText="0">
      <xdr:nvSpPr>
        <xdr:cNvPr id="24797" name="円/楕円 6">
          <a:extLst>
            <a:ext uri="{FF2B5EF4-FFF2-40B4-BE49-F238E27FC236}">
              <a16:creationId xmlns:a16="http://schemas.microsoft.com/office/drawing/2014/main" id="{541E0567-9E56-4C29-8701-B18ECA2A360A}"/>
            </a:ext>
          </a:extLst>
        </xdr:cNvPr>
        <xdr:cNvSpPr>
          <a:spLocks noChangeArrowheads="1"/>
        </xdr:cNvSpPr>
      </xdr:nvSpPr>
      <xdr:spPr bwMode="auto">
        <a:xfrm>
          <a:off x="7200900" y="7591425"/>
          <a:ext cx="190500" cy="1905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183174</xdr:colOff>
      <xdr:row>66</xdr:row>
      <xdr:rowOff>183172</xdr:rowOff>
    </xdr:from>
    <xdr:to>
      <xdr:col>16</xdr:col>
      <xdr:colOff>65943</xdr:colOff>
      <xdr:row>68</xdr:row>
      <xdr:rowOff>175846</xdr:rowOff>
    </xdr:to>
    <xdr:sp macro="" textlink="">
      <xdr:nvSpPr>
        <xdr:cNvPr id="18967" name="Text Box 5">
          <a:extLst>
            <a:ext uri="{FF2B5EF4-FFF2-40B4-BE49-F238E27FC236}">
              <a16:creationId xmlns:a16="http://schemas.microsoft.com/office/drawing/2014/main" id="{D8EA0B01-5FD2-4E2D-893C-6F95281C16AF}"/>
            </a:ext>
          </a:extLst>
        </xdr:cNvPr>
        <xdr:cNvSpPr txBox="1">
          <a:spLocks noChangeArrowheads="1"/>
        </xdr:cNvSpPr>
      </xdr:nvSpPr>
      <xdr:spPr bwMode="auto">
        <a:xfrm>
          <a:off x="3590193" y="17489364"/>
          <a:ext cx="996462" cy="366347"/>
        </a:xfrm>
        <a:prstGeom prst="rect">
          <a:avLst/>
        </a:prstGeom>
        <a:noFill/>
        <a:ln>
          <a:noFill/>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自己・新築</a:t>
          </a:r>
        </a:p>
        <a:p>
          <a:pPr algn="ctr" rtl="0">
            <a:defRPr sz="1000"/>
          </a:pPr>
          <a:r>
            <a:rPr lang="ja-JP" altLang="en-US" sz="800" b="0" i="0" u="none" strike="noStrike" baseline="0">
              <a:solidFill>
                <a:srgbClr val="000000"/>
              </a:solidFill>
              <a:latin typeface="ＭＳ 明朝"/>
              <a:ea typeface="ＭＳ 明朝"/>
            </a:rPr>
            <a:t>取得・賃貸</a:t>
          </a:r>
          <a:endParaRPr lang="ja-JP" altLang="en-US"/>
        </a:p>
      </xdr:txBody>
    </xdr:sp>
    <xdr:clientData/>
  </xdr:twoCellAnchor>
  <xdr:twoCellAnchor>
    <xdr:from>
      <xdr:col>15</xdr:col>
      <xdr:colOff>161925</xdr:colOff>
      <xdr:row>67</xdr:row>
      <xdr:rowOff>57150</xdr:rowOff>
    </xdr:from>
    <xdr:to>
      <xdr:col>15</xdr:col>
      <xdr:colOff>200025</xdr:colOff>
      <xdr:row>68</xdr:row>
      <xdr:rowOff>133350</xdr:rowOff>
    </xdr:to>
    <xdr:sp macro="" textlink="">
      <xdr:nvSpPr>
        <xdr:cNvPr id="19144" name="AutoShape 7">
          <a:extLst>
            <a:ext uri="{FF2B5EF4-FFF2-40B4-BE49-F238E27FC236}">
              <a16:creationId xmlns:a16="http://schemas.microsoft.com/office/drawing/2014/main" id="{737CFC4A-1754-488B-90BF-F2DB87D01F19}"/>
            </a:ext>
          </a:extLst>
        </xdr:cNvPr>
        <xdr:cNvSpPr>
          <a:spLocks/>
        </xdr:cNvSpPr>
      </xdr:nvSpPr>
      <xdr:spPr bwMode="auto">
        <a:xfrm>
          <a:off x="4381500" y="17573625"/>
          <a:ext cx="38100" cy="257175"/>
        </a:xfrm>
        <a:prstGeom prst="rightBracket">
          <a:avLst>
            <a:gd name="adj" fmla="val 4318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57150</xdr:colOff>
      <xdr:row>67</xdr:row>
      <xdr:rowOff>38100</xdr:rowOff>
    </xdr:from>
    <xdr:to>
      <xdr:col>13</xdr:col>
      <xdr:colOff>104775</xdr:colOff>
      <xdr:row>68</xdr:row>
      <xdr:rowOff>142875</xdr:rowOff>
    </xdr:to>
    <xdr:sp macro="" textlink="">
      <xdr:nvSpPr>
        <xdr:cNvPr id="19145" name="AutoShape 7">
          <a:extLst>
            <a:ext uri="{FF2B5EF4-FFF2-40B4-BE49-F238E27FC236}">
              <a16:creationId xmlns:a16="http://schemas.microsoft.com/office/drawing/2014/main" id="{6BACE513-8462-48E3-BAC3-04C5AB313103}"/>
            </a:ext>
          </a:extLst>
        </xdr:cNvPr>
        <xdr:cNvSpPr>
          <a:spLocks/>
        </xdr:cNvSpPr>
      </xdr:nvSpPr>
      <xdr:spPr bwMode="auto">
        <a:xfrm flipH="1">
          <a:off x="3724275" y="17554575"/>
          <a:ext cx="47625" cy="285750"/>
        </a:xfrm>
        <a:prstGeom prst="rightBracket">
          <a:avLst>
            <a:gd name="adj" fmla="val 35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25</xdr:col>
      <xdr:colOff>190500</xdr:colOff>
      <xdr:row>9</xdr:row>
      <xdr:rowOff>104775</xdr:rowOff>
    </xdr:from>
    <xdr:to>
      <xdr:col>28</xdr:col>
      <xdr:colOff>114300</xdr:colOff>
      <xdr:row>10</xdr:row>
      <xdr:rowOff>0</xdr:rowOff>
    </xdr:to>
    <xdr:sp macro="" textlink="" fLocksText="0">
      <xdr:nvSpPr>
        <xdr:cNvPr id="18970" name="円/楕円 1">
          <a:extLst>
            <a:ext uri="{FF2B5EF4-FFF2-40B4-BE49-F238E27FC236}">
              <a16:creationId xmlns:a16="http://schemas.microsoft.com/office/drawing/2014/main" id="{8DDE3AF1-D1ED-4E51-8AC6-8C884B9A8A0B}"/>
            </a:ext>
          </a:extLst>
        </xdr:cNvPr>
        <xdr:cNvSpPr>
          <a:spLocks noChangeArrowheads="1"/>
        </xdr:cNvSpPr>
      </xdr:nvSpPr>
      <xdr:spPr bwMode="auto">
        <a:xfrm>
          <a:off x="7229475" y="2714625"/>
          <a:ext cx="752475" cy="276225"/>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142875</xdr:colOff>
      <xdr:row>12</xdr:row>
      <xdr:rowOff>38100</xdr:rowOff>
    </xdr:from>
    <xdr:to>
      <xdr:col>27</xdr:col>
      <xdr:colOff>142875</xdr:colOff>
      <xdr:row>12</xdr:row>
      <xdr:rowOff>304800</xdr:rowOff>
    </xdr:to>
    <xdr:sp macro="" textlink="" fLocksText="0">
      <xdr:nvSpPr>
        <xdr:cNvPr id="18971" name="円/楕円 2">
          <a:extLst>
            <a:ext uri="{FF2B5EF4-FFF2-40B4-BE49-F238E27FC236}">
              <a16:creationId xmlns:a16="http://schemas.microsoft.com/office/drawing/2014/main" id="{33D00CF6-F003-42A1-A808-0F5D0EAADD29}"/>
            </a:ext>
          </a:extLst>
        </xdr:cNvPr>
        <xdr:cNvSpPr>
          <a:spLocks noChangeArrowheads="1"/>
        </xdr:cNvSpPr>
      </xdr:nvSpPr>
      <xdr:spPr bwMode="auto">
        <a:xfrm>
          <a:off x="7458075" y="3695700"/>
          <a:ext cx="276225" cy="2667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161925</xdr:colOff>
      <xdr:row>34</xdr:row>
      <xdr:rowOff>19050</xdr:rowOff>
    </xdr:from>
    <xdr:to>
      <xdr:col>26</xdr:col>
      <xdr:colOff>76200</xdr:colOff>
      <xdr:row>35</xdr:row>
      <xdr:rowOff>19050</xdr:rowOff>
    </xdr:to>
    <xdr:sp macro="" textlink="" fLocksText="0">
      <xdr:nvSpPr>
        <xdr:cNvPr id="18972" name="円/楕円 6">
          <a:extLst>
            <a:ext uri="{FF2B5EF4-FFF2-40B4-BE49-F238E27FC236}">
              <a16:creationId xmlns:a16="http://schemas.microsoft.com/office/drawing/2014/main" id="{34A25133-C3CA-4DDA-912B-F226BD5D6085}"/>
            </a:ext>
          </a:extLst>
        </xdr:cNvPr>
        <xdr:cNvSpPr>
          <a:spLocks noChangeArrowheads="1"/>
        </xdr:cNvSpPr>
      </xdr:nvSpPr>
      <xdr:spPr bwMode="auto">
        <a:xfrm>
          <a:off x="7200900" y="7591425"/>
          <a:ext cx="190500" cy="19050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47626</xdr:colOff>
      <xdr:row>2</xdr:row>
      <xdr:rowOff>40822</xdr:rowOff>
    </xdr:from>
    <xdr:to>
      <xdr:col>12</xdr:col>
      <xdr:colOff>247650</xdr:colOff>
      <xdr:row>7</xdr:row>
      <xdr:rowOff>314325</xdr:rowOff>
    </xdr:to>
    <xdr:sp macro="" textlink="" fLocksText="0">
      <xdr:nvSpPr>
        <xdr:cNvPr id="18973" name="正方形/長方形 3">
          <a:extLst>
            <a:ext uri="{FF2B5EF4-FFF2-40B4-BE49-F238E27FC236}">
              <a16:creationId xmlns:a16="http://schemas.microsoft.com/office/drawing/2014/main" id="{C0FDCFAD-B5F8-4289-9093-311569FF4BFC}"/>
            </a:ext>
          </a:extLst>
        </xdr:cNvPr>
        <xdr:cNvSpPr>
          <a:spLocks noChangeArrowheads="1"/>
        </xdr:cNvSpPr>
      </xdr:nvSpPr>
      <xdr:spPr bwMode="auto">
        <a:xfrm>
          <a:off x="47626" y="574222"/>
          <a:ext cx="3590924" cy="1397453"/>
        </a:xfrm>
        <a:prstGeom prst="rect">
          <a:avLst/>
        </a:prstGeom>
        <a:solidFill>
          <a:srgbClr val="FDEADB"/>
        </a:solidFill>
        <a:ln w="25400" algn="ctr">
          <a:solidFill>
            <a:srgbClr val="FCD5B5"/>
          </a:solidFill>
          <a:miter lim="800000"/>
          <a:headEnd/>
          <a:tailEnd/>
        </a:ln>
      </xdr:spPr>
      <xdr:txBody>
        <a:bodyPr vertOverflow="clip" wrap="square" lIns="36576" tIns="18288" rIns="0" bIns="0" anchor="t" upright="1"/>
        <a:lstStyle/>
        <a:p>
          <a:pPr algn="l" rtl="0">
            <a:lnSpc>
              <a:spcPts val="1100"/>
            </a:lnSpc>
            <a:defRPr sz="1000"/>
          </a:pPr>
          <a:r>
            <a:rPr lang="ja-JP" altLang="en-US" sz="900" b="0" i="0" u="none" strike="noStrike" baseline="0">
              <a:solidFill>
                <a:srgbClr val="000000"/>
              </a:solidFill>
              <a:latin typeface="ＭＳ ゴシック" pitchFamily="49" charset="-128"/>
              <a:ea typeface="ＭＳ ゴシック" pitchFamily="49" charset="-128"/>
            </a:rPr>
            <a:t>　灰色の部分は記入、黄色の部分はプルダウンメニューから選択してください。（選択肢に該当する項目がない場合は、記入してください。）</a:t>
          </a:r>
          <a:endParaRPr lang="en-US" altLang="ja-JP" sz="900" b="0" i="0" u="none" strike="noStrike" baseline="0">
            <a:solidFill>
              <a:srgbClr val="000000"/>
            </a:solidFill>
            <a:latin typeface="ＭＳ ゴシック" pitchFamily="49" charset="-128"/>
            <a:ea typeface="ＭＳ ゴシック" pitchFamily="49" charset="-128"/>
          </a:endParaRPr>
        </a:p>
        <a:p>
          <a:pPr algn="l" rtl="0">
            <a:lnSpc>
              <a:spcPts val="1100"/>
            </a:lnSpc>
            <a:defRPr sz="1000"/>
          </a:pPr>
          <a:r>
            <a:rPr lang="ja-JP" altLang="en-US" sz="900" b="0" i="0" u="none" strike="noStrike" baseline="0">
              <a:solidFill>
                <a:srgbClr val="000000"/>
              </a:solidFill>
              <a:latin typeface="ＭＳ ゴシック" pitchFamily="49" charset="-128"/>
              <a:ea typeface="ＭＳ ゴシック" pitchFamily="49" charset="-128"/>
            </a:rPr>
            <a:t>　なお、記入にあたって記載項目の右上にある赤印のコメントを確認して下さい。（カーソルを当てればコメント参照できます。また校閲メニュータブでコメントの表示もできます。）</a:t>
          </a:r>
        </a:p>
        <a:p>
          <a:pPr algn="l" rtl="0">
            <a:lnSpc>
              <a:spcPts val="1300"/>
            </a:lnSpc>
            <a:defRPr sz="1000"/>
          </a:pPr>
          <a:r>
            <a:rPr lang="ja-JP" altLang="en-US" sz="900" b="0" i="0" u="none" strike="noStrike" baseline="0">
              <a:solidFill>
                <a:srgbClr val="000000"/>
              </a:solidFill>
              <a:latin typeface="ＭＳ ゴシック" pitchFamily="49" charset="-128"/>
              <a:ea typeface="ＭＳ ゴシック" pitchFamily="49" charset="-128"/>
            </a:rPr>
            <a:t>※コメント及びこの図形は印刷されませんのでそのまま印刷することが可能です。（配布時の設定）</a:t>
          </a:r>
          <a:endParaRPr lang="ja-JP" altLang="en-US" sz="700">
            <a:latin typeface="ＭＳ ゴシック" pitchFamily="49" charset="-128"/>
            <a:ea typeface="ＭＳ ゴシック" pitchFamily="49" charset="-128"/>
          </a:endParaRPr>
        </a:p>
      </xdr:txBody>
    </xdr:sp>
    <xdr:clientData fPrintsWithSheet="0"/>
  </xdr:twoCellAnchor>
  <xdr:twoCellAnchor>
    <xdr:from>
      <xdr:col>4</xdr:col>
      <xdr:colOff>171450</xdr:colOff>
      <xdr:row>183</xdr:row>
      <xdr:rowOff>47625</xdr:rowOff>
    </xdr:from>
    <xdr:to>
      <xdr:col>23</xdr:col>
      <xdr:colOff>285750</xdr:colOff>
      <xdr:row>183</xdr:row>
      <xdr:rowOff>295275</xdr:rowOff>
    </xdr:to>
    <xdr:sp macro="" textlink="" fLocksText="0">
      <xdr:nvSpPr>
        <xdr:cNvPr id="18974" name="正方形/長方形 8">
          <a:extLst>
            <a:ext uri="{FF2B5EF4-FFF2-40B4-BE49-F238E27FC236}">
              <a16:creationId xmlns:a16="http://schemas.microsoft.com/office/drawing/2014/main" id="{ECEFCC6B-FFFB-41AC-8DA0-784430F046C4}"/>
            </a:ext>
          </a:extLst>
        </xdr:cNvPr>
        <xdr:cNvSpPr>
          <a:spLocks noChangeArrowheads="1"/>
        </xdr:cNvSpPr>
      </xdr:nvSpPr>
      <xdr:spPr bwMode="auto">
        <a:xfrm>
          <a:off x="1352550" y="52663725"/>
          <a:ext cx="5372100" cy="247650"/>
        </a:xfrm>
        <a:prstGeom prst="rect">
          <a:avLst/>
        </a:prstGeom>
        <a:solidFill>
          <a:srgbClr val="FDEADB"/>
        </a:solidFill>
        <a:ln w="25400" algn="ctr">
          <a:solidFill>
            <a:srgbClr val="FCD5B5"/>
          </a:solidFill>
          <a:miter lim="800000"/>
          <a:headEnd/>
          <a:tailEnd/>
        </a:ln>
      </xdr:spPr>
      <xdr:txBody>
        <a:bodyPr vertOverflow="clip" wrap="square" lIns="45720" tIns="22860" rIns="0" bIns="0" anchor="t" upright="1"/>
        <a:lstStyle/>
        <a:p>
          <a:pPr algn="l" rtl="0">
            <a:defRPr sz="1000"/>
          </a:pPr>
          <a:r>
            <a:rPr lang="ja-JP" altLang="en-US" sz="1100" b="0" i="0" u="none" strike="noStrike" baseline="0">
              <a:solidFill>
                <a:srgbClr val="000000"/>
              </a:solidFill>
              <a:latin typeface="HG丸ｺﾞｼｯｸM-PRO"/>
              <a:ea typeface="HG丸ｺﾞｼｯｸM-PRO"/>
            </a:rPr>
            <a:t>記載内容について必要に応じてセルの結合等を行って下さい。</a:t>
          </a:r>
        </a:p>
        <a:p>
          <a:pPr algn="l" rtl="0">
            <a:defRPr sz="1000"/>
          </a:pPr>
          <a:endParaRPr lang="ja-JP" altLang="en-US"/>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25"/>
  <sheetViews>
    <sheetView zoomScale="130" zoomScaleNormal="130" zoomScaleSheetLayoutView="130" workbookViewId="0">
      <selection activeCell="AK32" sqref="AK32"/>
    </sheetView>
  </sheetViews>
  <sheetFormatPr defaultColWidth="3.625" defaultRowHeight="18" customHeight="1" x14ac:dyDescent="0.15"/>
  <cols>
    <col min="1" max="1" width="3.875" style="88" customWidth="1"/>
    <col min="2" max="2" width="3.75" style="88" customWidth="1"/>
    <col min="3" max="3" width="3.875" style="88" customWidth="1"/>
    <col min="4" max="4" width="4" style="88" customWidth="1"/>
    <col min="5" max="17" width="3.625" style="88" customWidth="1"/>
    <col min="18" max="18" width="3.75" style="88" bestFit="1" customWidth="1"/>
    <col min="19" max="23" width="3.625" style="88" customWidth="1"/>
    <col min="24" max="24" width="4.25" style="88" customWidth="1"/>
    <col min="25" max="27" width="3.625" style="88" customWidth="1"/>
    <col min="28" max="32" width="3.625" style="95" customWidth="1"/>
    <col min="33" max="33" width="3.375" style="88" customWidth="1"/>
    <col min="34" max="16384" width="3.625" style="88"/>
  </cols>
  <sheetData>
    <row r="1" spans="1:43" ht="12" customHeight="1" x14ac:dyDescent="0.15">
      <c r="A1" s="88" t="s">
        <v>80</v>
      </c>
      <c r="L1" s="197"/>
      <c r="M1" s="197"/>
    </row>
    <row r="2" spans="1:43" s="89" customFormat="1" ht="35.1" customHeight="1" x14ac:dyDescent="0.15">
      <c r="A2" s="198" t="s">
        <v>81</v>
      </c>
      <c r="B2" s="198"/>
      <c r="C2" s="198"/>
      <c r="D2" s="198"/>
      <c r="E2" s="198"/>
      <c r="F2" s="198"/>
      <c r="G2" s="198"/>
      <c r="H2" s="198"/>
      <c r="I2" s="198"/>
      <c r="J2" s="198"/>
      <c r="K2" s="198"/>
      <c r="L2" s="198"/>
      <c r="M2" s="198"/>
      <c r="N2" s="198"/>
      <c r="O2" s="198"/>
      <c r="P2" s="198"/>
      <c r="Q2" s="198"/>
      <c r="R2" s="198"/>
      <c r="S2" s="198"/>
      <c r="T2" s="198"/>
      <c r="U2" s="198"/>
      <c r="V2" s="198"/>
      <c r="W2" s="198"/>
      <c r="X2" s="198"/>
      <c r="AB2" s="158"/>
      <c r="AC2" s="159"/>
      <c r="AD2" s="159"/>
      <c r="AE2" s="159"/>
      <c r="AF2" s="159"/>
      <c r="AG2" s="90"/>
      <c r="AH2" s="90"/>
      <c r="AI2" s="90"/>
      <c r="AJ2" s="90"/>
      <c r="AK2" s="90"/>
      <c r="AL2" s="90"/>
      <c r="AM2" s="90"/>
      <c r="AN2" s="90"/>
      <c r="AO2" s="90"/>
      <c r="AP2" s="90"/>
      <c r="AQ2" s="90"/>
    </row>
    <row r="3" spans="1:43" ht="7.5" customHeight="1" x14ac:dyDescent="0.15">
      <c r="AC3" s="159"/>
      <c r="AD3" s="159"/>
      <c r="AE3" s="159"/>
      <c r="AF3" s="159"/>
      <c r="AG3" s="90"/>
      <c r="AH3" s="90"/>
      <c r="AI3" s="90"/>
      <c r="AJ3" s="90"/>
      <c r="AK3" s="90"/>
      <c r="AL3" s="90"/>
      <c r="AM3" s="90"/>
      <c r="AN3" s="90"/>
      <c r="AO3" s="90"/>
      <c r="AP3" s="90"/>
      <c r="AQ3" s="90"/>
    </row>
    <row r="4" spans="1:43" ht="21" customHeight="1" x14ac:dyDescent="0.15">
      <c r="R4" s="91" t="s">
        <v>82</v>
      </c>
      <c r="S4" s="91"/>
      <c r="T4" s="91" t="s">
        <v>83</v>
      </c>
      <c r="U4" s="91"/>
      <c r="V4" s="91" t="s">
        <v>84</v>
      </c>
      <c r="W4" s="91"/>
      <c r="X4" s="91" t="s">
        <v>85</v>
      </c>
      <c r="AC4" s="159"/>
      <c r="AD4" s="159"/>
      <c r="AE4" s="159"/>
      <c r="AF4" s="159"/>
      <c r="AG4" s="90"/>
      <c r="AH4" s="90"/>
      <c r="AI4" s="90"/>
      <c r="AJ4" s="90"/>
      <c r="AK4" s="90"/>
      <c r="AL4" s="90"/>
      <c r="AM4" s="90"/>
      <c r="AN4" s="90"/>
      <c r="AO4" s="90"/>
      <c r="AP4" s="90"/>
      <c r="AQ4" s="90"/>
    </row>
    <row r="5" spans="1:43" ht="21" customHeight="1" x14ac:dyDescent="0.15">
      <c r="R5" s="91"/>
      <c r="S5" s="91"/>
      <c r="T5" s="91"/>
      <c r="U5" s="91"/>
      <c r="V5" s="91"/>
      <c r="W5" s="91"/>
      <c r="X5" s="91"/>
      <c r="AC5" s="159"/>
      <c r="AD5" s="159"/>
      <c r="AE5" s="159"/>
      <c r="AF5" s="159"/>
      <c r="AG5" s="90"/>
      <c r="AH5" s="90"/>
      <c r="AI5" s="90"/>
      <c r="AJ5" s="90"/>
      <c r="AK5" s="90"/>
      <c r="AL5" s="90"/>
      <c r="AM5" s="90"/>
      <c r="AN5" s="90"/>
      <c r="AO5" s="90"/>
      <c r="AP5" s="90"/>
      <c r="AQ5" s="90"/>
    </row>
    <row r="6" spans="1:43" ht="15.75" customHeight="1" x14ac:dyDescent="0.15">
      <c r="N6" s="88" t="s">
        <v>150</v>
      </c>
      <c r="R6" s="91"/>
      <c r="S6" s="91"/>
      <c r="T6" s="91"/>
      <c r="U6" s="91"/>
      <c r="V6" s="91"/>
      <c r="W6" s="91"/>
      <c r="X6" s="91"/>
      <c r="AC6" s="159"/>
      <c r="AD6" s="159"/>
      <c r="AE6" s="159"/>
      <c r="AF6" s="159"/>
      <c r="AG6" s="90"/>
      <c r="AH6" s="90"/>
      <c r="AI6" s="90"/>
      <c r="AJ6" s="90"/>
      <c r="AK6" s="90"/>
      <c r="AL6" s="90"/>
      <c r="AM6" s="90"/>
      <c r="AN6" s="90"/>
      <c r="AO6" s="90"/>
      <c r="AP6" s="90"/>
      <c r="AQ6" s="90"/>
    </row>
    <row r="7" spans="1:43" s="92" customFormat="1" ht="21.75" customHeight="1" thickBot="1" x14ac:dyDescent="0.2">
      <c r="N7" s="199" t="s">
        <v>151</v>
      </c>
      <c r="O7" s="199"/>
      <c r="P7" s="199"/>
      <c r="Q7" s="200"/>
      <c r="R7" s="200"/>
      <c r="S7" s="200"/>
      <c r="T7" s="200"/>
      <c r="U7" s="200"/>
      <c r="V7" s="200"/>
      <c r="W7" s="200"/>
      <c r="X7" s="200"/>
      <c r="AB7" s="160"/>
      <c r="AC7" s="160"/>
      <c r="AD7" s="160"/>
      <c r="AE7" s="160"/>
      <c r="AF7" s="160"/>
    </row>
    <row r="8" spans="1:43" s="92" customFormat="1" ht="22.5" customHeight="1" thickBot="1" x14ac:dyDescent="0.2">
      <c r="N8" s="201" t="s">
        <v>152</v>
      </c>
      <c r="O8" s="201"/>
      <c r="P8" s="201"/>
      <c r="Q8" s="202"/>
      <c r="R8" s="202"/>
      <c r="S8" s="202"/>
      <c r="T8" s="202"/>
      <c r="U8" s="202"/>
      <c r="V8" s="202"/>
      <c r="W8" s="202"/>
      <c r="X8" s="202"/>
      <c r="AB8" s="160"/>
      <c r="AC8" s="160"/>
      <c r="AD8" s="160"/>
      <c r="AE8" s="160"/>
      <c r="AF8" s="160"/>
    </row>
    <row r="9" spans="1:43" ht="30" customHeight="1" thickBot="1" x14ac:dyDescent="0.2">
      <c r="N9" s="208" t="s">
        <v>153</v>
      </c>
      <c r="O9" s="208"/>
      <c r="P9" s="208"/>
      <c r="Q9" s="209"/>
      <c r="R9" s="209"/>
      <c r="S9" s="209"/>
      <c r="T9" s="209"/>
      <c r="U9" s="209"/>
      <c r="V9" s="209"/>
      <c r="W9" s="209"/>
      <c r="X9" s="120" t="s">
        <v>59</v>
      </c>
    </row>
    <row r="10" spans="1:43" s="94" customFormat="1" ht="19.5" customHeight="1" thickBot="1" x14ac:dyDescent="0.2">
      <c r="A10" s="93" t="s">
        <v>154</v>
      </c>
      <c r="B10" s="210" t="s">
        <v>261</v>
      </c>
      <c r="C10" s="210"/>
      <c r="D10" s="210"/>
      <c r="E10" s="210"/>
      <c r="F10" s="210"/>
      <c r="G10" s="210"/>
      <c r="H10" s="210"/>
      <c r="I10" s="210"/>
      <c r="J10" s="210"/>
      <c r="K10" s="210"/>
      <c r="L10" s="210"/>
      <c r="M10" s="210"/>
      <c r="N10" s="210"/>
      <c r="O10" s="210"/>
      <c r="P10" s="210"/>
      <c r="Q10" s="210"/>
      <c r="R10" s="210"/>
      <c r="S10" s="210"/>
      <c r="T10" s="210"/>
      <c r="U10" s="210"/>
      <c r="V10" s="210"/>
      <c r="W10" s="210"/>
      <c r="X10" s="210"/>
      <c r="AB10" s="116"/>
      <c r="AC10" s="116"/>
      <c r="AD10" s="116"/>
      <c r="AE10" s="116"/>
      <c r="AF10" s="116"/>
    </row>
    <row r="11" spans="1:43" ht="30" customHeight="1" x14ac:dyDescent="0.15">
      <c r="A11" s="211" t="s">
        <v>103</v>
      </c>
      <c r="B11" s="213" t="s">
        <v>155</v>
      </c>
      <c r="C11" s="214"/>
      <c r="D11" s="214"/>
      <c r="E11" s="215"/>
      <c r="F11" s="216" t="s">
        <v>279</v>
      </c>
      <c r="G11" s="216"/>
      <c r="H11" s="216"/>
      <c r="I11" s="216"/>
      <c r="J11" s="216"/>
      <c r="K11" s="216"/>
      <c r="L11" s="216"/>
      <c r="M11" s="216"/>
      <c r="N11" s="217" t="s">
        <v>156</v>
      </c>
      <c r="O11" s="216"/>
      <c r="P11" s="216"/>
      <c r="Q11" s="216"/>
      <c r="R11" s="218"/>
      <c r="S11" s="218"/>
      <c r="T11" s="218"/>
      <c r="U11" s="218"/>
      <c r="V11" s="218"/>
      <c r="W11" s="218"/>
      <c r="X11" s="219"/>
      <c r="Y11" s="95"/>
    </row>
    <row r="12" spans="1:43" ht="30" customHeight="1" x14ac:dyDescent="0.15">
      <c r="A12" s="212"/>
      <c r="B12" s="191" t="s">
        <v>157</v>
      </c>
      <c r="C12" s="192"/>
      <c r="D12" s="192"/>
      <c r="E12" s="193"/>
      <c r="F12" s="194"/>
      <c r="G12" s="195"/>
      <c r="H12" s="195"/>
      <c r="I12" s="195"/>
      <c r="J12" s="195"/>
      <c r="K12" s="195"/>
      <c r="L12" s="195"/>
      <c r="M12" s="195"/>
      <c r="N12" s="195"/>
      <c r="O12" s="195"/>
      <c r="P12" s="195"/>
      <c r="Q12" s="195"/>
      <c r="R12" s="195"/>
      <c r="S12" s="195"/>
      <c r="T12" s="195"/>
      <c r="U12" s="195"/>
      <c r="V12" s="195"/>
      <c r="W12" s="195"/>
      <c r="X12" s="196"/>
      <c r="Y12" s="95"/>
    </row>
    <row r="13" spans="1:43" ht="22.5" customHeight="1" x14ac:dyDescent="0.15">
      <c r="A13" s="212"/>
      <c r="B13" s="226" t="s">
        <v>106</v>
      </c>
      <c r="C13" s="204"/>
      <c r="D13" s="204"/>
      <c r="E13" s="205"/>
      <c r="F13" s="206"/>
      <c r="G13" s="207"/>
      <c r="H13" s="96" t="s">
        <v>138</v>
      </c>
      <c r="I13" s="207"/>
      <c r="J13" s="207"/>
      <c r="K13" s="96" t="s">
        <v>138</v>
      </c>
      <c r="L13" s="207"/>
      <c r="M13" s="227"/>
      <c r="N13" s="203" t="s">
        <v>33</v>
      </c>
      <c r="O13" s="204"/>
      <c r="P13" s="205"/>
      <c r="Q13" s="206"/>
      <c r="R13" s="207"/>
      <c r="S13" s="96" t="s">
        <v>138</v>
      </c>
      <c r="T13" s="207"/>
      <c r="U13" s="207"/>
      <c r="V13" s="96" t="s">
        <v>138</v>
      </c>
      <c r="W13" s="207"/>
      <c r="X13" s="220"/>
      <c r="Y13" s="98"/>
    </row>
    <row r="14" spans="1:43" ht="26.25" customHeight="1" x14ac:dyDescent="0.15">
      <c r="A14" s="212"/>
      <c r="B14" s="221" t="s">
        <v>158</v>
      </c>
      <c r="C14" s="222"/>
      <c r="D14" s="222"/>
      <c r="E14" s="223"/>
      <c r="F14" s="224" t="s">
        <v>82</v>
      </c>
      <c r="G14" s="222"/>
      <c r="H14" s="101"/>
      <c r="I14" s="99" t="s">
        <v>83</v>
      </c>
      <c r="J14" s="101"/>
      <c r="K14" s="99" t="s">
        <v>107</v>
      </c>
      <c r="L14" s="101"/>
      <c r="M14" s="100" t="s">
        <v>108</v>
      </c>
      <c r="N14" s="225" t="s">
        <v>159</v>
      </c>
      <c r="O14" s="222"/>
      <c r="P14" s="222"/>
      <c r="Q14" s="222"/>
      <c r="R14" s="223"/>
      <c r="S14" s="102"/>
      <c r="T14" s="99" t="s">
        <v>87</v>
      </c>
      <c r="U14" s="222" t="s">
        <v>139</v>
      </c>
      <c r="V14" s="222"/>
      <c r="W14" s="99" t="s">
        <v>88</v>
      </c>
      <c r="X14" s="103"/>
      <c r="Y14" s="98"/>
    </row>
    <row r="15" spans="1:43" ht="15" customHeight="1" x14ac:dyDescent="0.15">
      <c r="A15" s="212"/>
      <c r="B15" s="228" t="s">
        <v>237</v>
      </c>
      <c r="C15" s="222"/>
      <c r="D15" s="222"/>
      <c r="E15" s="223"/>
      <c r="F15" s="224"/>
      <c r="G15" s="222"/>
      <c r="H15" s="222"/>
      <c r="I15" s="222"/>
      <c r="J15" s="222"/>
      <c r="K15" s="222"/>
      <c r="L15" s="222"/>
      <c r="M15" s="223"/>
      <c r="N15" s="225" t="s">
        <v>160</v>
      </c>
      <c r="O15" s="233"/>
      <c r="P15" s="233"/>
      <c r="Q15" s="233"/>
      <c r="R15" s="234"/>
      <c r="S15" s="238" t="s">
        <v>234</v>
      </c>
      <c r="T15" s="239"/>
      <c r="U15" s="239"/>
      <c r="V15" s="239"/>
      <c r="W15" s="239"/>
      <c r="X15" s="240"/>
      <c r="Y15" s="95"/>
    </row>
    <row r="16" spans="1:43" ht="15" customHeight="1" x14ac:dyDescent="0.15">
      <c r="A16" s="212"/>
      <c r="B16" s="229"/>
      <c r="C16" s="230"/>
      <c r="D16" s="230"/>
      <c r="E16" s="231"/>
      <c r="F16" s="232"/>
      <c r="G16" s="230"/>
      <c r="H16" s="230"/>
      <c r="I16" s="230"/>
      <c r="J16" s="230"/>
      <c r="K16" s="230"/>
      <c r="L16" s="230"/>
      <c r="M16" s="231"/>
      <c r="N16" s="235"/>
      <c r="O16" s="236"/>
      <c r="P16" s="236"/>
      <c r="Q16" s="236"/>
      <c r="R16" s="237"/>
      <c r="S16" s="241"/>
      <c r="T16" s="242"/>
      <c r="U16" s="242"/>
      <c r="V16" s="242"/>
      <c r="W16" s="242"/>
      <c r="X16" s="105" t="s">
        <v>55</v>
      </c>
      <c r="Y16" s="95"/>
    </row>
    <row r="17" spans="1:25" ht="20.100000000000001" customHeight="1" x14ac:dyDescent="0.15">
      <c r="A17" s="212"/>
      <c r="B17" s="243" t="s">
        <v>236</v>
      </c>
      <c r="C17" s="244"/>
      <c r="D17" s="244"/>
      <c r="E17" s="245"/>
      <c r="F17" s="249" t="s">
        <v>212</v>
      </c>
      <c r="G17" s="249"/>
      <c r="H17" s="224"/>
      <c r="I17" s="222"/>
      <c r="J17" s="222"/>
      <c r="K17" s="222"/>
      <c r="L17" s="222"/>
      <c r="M17" s="223"/>
      <c r="N17" s="225" t="s">
        <v>228</v>
      </c>
      <c r="O17" s="234"/>
      <c r="P17" s="251"/>
      <c r="Q17" s="252"/>
      <c r="R17" s="252"/>
      <c r="S17" s="252"/>
      <c r="T17" s="252"/>
      <c r="U17" s="252"/>
      <c r="V17" s="252"/>
      <c r="W17" s="252"/>
      <c r="X17" s="253"/>
      <c r="Y17" s="95"/>
    </row>
    <row r="18" spans="1:25" ht="20.100000000000001" customHeight="1" x14ac:dyDescent="0.15">
      <c r="A18" s="212"/>
      <c r="B18" s="246"/>
      <c r="C18" s="247"/>
      <c r="D18" s="247"/>
      <c r="E18" s="248"/>
      <c r="F18" s="250"/>
      <c r="G18" s="250"/>
      <c r="H18" s="254" t="s">
        <v>227</v>
      </c>
      <c r="I18" s="255"/>
      <c r="J18" s="255"/>
      <c r="K18" s="255"/>
      <c r="L18" s="255"/>
      <c r="M18" s="256"/>
      <c r="N18" s="235"/>
      <c r="O18" s="237"/>
      <c r="P18" s="106" t="s">
        <v>229</v>
      </c>
      <c r="Q18" s="106"/>
      <c r="R18" s="106"/>
      <c r="S18" s="106"/>
      <c r="T18" s="106"/>
      <c r="U18" s="106"/>
      <c r="V18" s="106"/>
      <c r="W18" s="106"/>
      <c r="X18" s="107"/>
    </row>
    <row r="19" spans="1:25" ht="15" customHeight="1" x14ac:dyDescent="0.15">
      <c r="A19" s="212"/>
      <c r="B19" s="221" t="s">
        <v>238</v>
      </c>
      <c r="C19" s="233"/>
      <c r="D19" s="233"/>
      <c r="E19" s="233"/>
      <c r="F19" s="225" t="s">
        <v>79</v>
      </c>
      <c r="G19" s="233"/>
      <c r="H19" s="233"/>
      <c r="I19" s="233"/>
      <c r="J19" s="233"/>
      <c r="K19" s="234"/>
      <c r="L19" s="222"/>
      <c r="M19" s="223" t="s">
        <v>86</v>
      </c>
      <c r="N19" s="225" t="s">
        <v>63</v>
      </c>
      <c r="O19" s="233"/>
      <c r="P19" s="233"/>
      <c r="Q19" s="233"/>
      <c r="R19" s="233"/>
      <c r="S19" s="233"/>
      <c r="T19" s="233"/>
      <c r="U19" s="233"/>
      <c r="V19" s="234"/>
      <c r="W19" s="258"/>
      <c r="X19" s="260" t="s">
        <v>86</v>
      </c>
      <c r="Y19" s="95"/>
    </row>
    <row r="20" spans="1:25" ht="15" customHeight="1" x14ac:dyDescent="0.15">
      <c r="A20" s="212"/>
      <c r="B20" s="257"/>
      <c r="C20" s="236"/>
      <c r="D20" s="236"/>
      <c r="E20" s="236"/>
      <c r="F20" s="235"/>
      <c r="G20" s="236"/>
      <c r="H20" s="236"/>
      <c r="I20" s="236"/>
      <c r="J20" s="236"/>
      <c r="K20" s="237"/>
      <c r="L20" s="230"/>
      <c r="M20" s="231"/>
      <c r="N20" s="235"/>
      <c r="O20" s="236"/>
      <c r="P20" s="236"/>
      <c r="Q20" s="236"/>
      <c r="R20" s="236"/>
      <c r="S20" s="236"/>
      <c r="T20" s="236"/>
      <c r="U20" s="236"/>
      <c r="V20" s="237"/>
      <c r="W20" s="259"/>
      <c r="X20" s="261"/>
      <c r="Y20" s="95"/>
    </row>
    <row r="21" spans="1:25" ht="15" customHeight="1" x14ac:dyDescent="0.15">
      <c r="A21" s="212"/>
      <c r="B21" s="221" t="s">
        <v>111</v>
      </c>
      <c r="C21" s="233"/>
      <c r="D21" s="233"/>
      <c r="E21" s="233"/>
      <c r="F21" s="264"/>
      <c r="G21" s="265"/>
      <c r="H21" s="265"/>
      <c r="I21" s="265"/>
      <c r="J21" s="265"/>
      <c r="K21" s="265"/>
      <c r="L21" s="265"/>
      <c r="M21" s="265"/>
      <c r="N21" s="265"/>
      <c r="O21" s="265"/>
      <c r="P21" s="265"/>
      <c r="Q21" s="265"/>
      <c r="R21" s="265"/>
      <c r="S21" s="265"/>
      <c r="T21" s="265"/>
      <c r="U21" s="265"/>
      <c r="V21" s="265"/>
      <c r="W21" s="265"/>
      <c r="X21" s="266"/>
    </row>
    <row r="22" spans="1:25" ht="15" customHeight="1" x14ac:dyDescent="0.15">
      <c r="A22" s="212"/>
      <c r="B22" s="262"/>
      <c r="C22" s="263"/>
      <c r="D22" s="263"/>
      <c r="E22" s="263"/>
      <c r="F22" s="267"/>
      <c r="G22" s="268"/>
      <c r="H22" s="268"/>
      <c r="I22" s="268"/>
      <c r="J22" s="268"/>
      <c r="K22" s="268"/>
      <c r="L22" s="268"/>
      <c r="M22" s="268"/>
      <c r="N22" s="268"/>
      <c r="O22" s="268"/>
      <c r="P22" s="268"/>
      <c r="Q22" s="268"/>
      <c r="R22" s="268"/>
      <c r="S22" s="268"/>
      <c r="T22" s="268"/>
      <c r="U22" s="268"/>
      <c r="V22" s="268"/>
      <c r="W22" s="268"/>
      <c r="X22" s="269"/>
    </row>
    <row r="23" spans="1:25" ht="15" customHeight="1" x14ac:dyDescent="0.15">
      <c r="A23" s="212"/>
      <c r="B23" s="257"/>
      <c r="C23" s="236"/>
      <c r="D23" s="236"/>
      <c r="E23" s="236"/>
      <c r="F23" s="270"/>
      <c r="G23" s="271"/>
      <c r="H23" s="271"/>
      <c r="I23" s="271"/>
      <c r="J23" s="271"/>
      <c r="K23" s="271"/>
      <c r="L23" s="271"/>
      <c r="M23" s="271"/>
      <c r="N23" s="271"/>
      <c r="O23" s="271"/>
      <c r="P23" s="271"/>
      <c r="Q23" s="271"/>
      <c r="R23" s="271"/>
      <c r="S23" s="271"/>
      <c r="T23" s="271"/>
      <c r="U23" s="271"/>
      <c r="V23" s="271"/>
      <c r="W23" s="271"/>
      <c r="X23" s="272"/>
    </row>
    <row r="24" spans="1:25" ht="15" customHeight="1" x14ac:dyDescent="0.15">
      <c r="A24" s="212"/>
      <c r="B24" s="221" t="s">
        <v>233</v>
      </c>
      <c r="C24" s="233"/>
      <c r="D24" s="233"/>
      <c r="E24" s="233"/>
      <c r="F24" s="264"/>
      <c r="G24" s="265"/>
      <c r="H24" s="265"/>
      <c r="I24" s="265"/>
      <c r="J24" s="265"/>
      <c r="K24" s="265"/>
      <c r="L24" s="265"/>
      <c r="M24" s="265"/>
      <c r="N24" s="265"/>
      <c r="O24" s="265"/>
      <c r="P24" s="265"/>
      <c r="Q24" s="265"/>
      <c r="R24" s="265"/>
      <c r="S24" s="265"/>
      <c r="T24" s="265"/>
      <c r="U24" s="265"/>
      <c r="V24" s="265"/>
      <c r="W24" s="265"/>
      <c r="X24" s="266"/>
    </row>
    <row r="25" spans="1:25" ht="15" customHeight="1" x14ac:dyDescent="0.15">
      <c r="A25" s="212"/>
      <c r="B25" s="262"/>
      <c r="C25" s="263"/>
      <c r="D25" s="263"/>
      <c r="E25" s="263"/>
      <c r="F25" s="267"/>
      <c r="G25" s="268"/>
      <c r="H25" s="268"/>
      <c r="I25" s="268"/>
      <c r="J25" s="268"/>
      <c r="K25" s="268"/>
      <c r="L25" s="268"/>
      <c r="M25" s="268"/>
      <c r="N25" s="268"/>
      <c r="O25" s="268"/>
      <c r="P25" s="268"/>
      <c r="Q25" s="268"/>
      <c r="R25" s="268"/>
      <c r="S25" s="268"/>
      <c r="T25" s="268"/>
      <c r="U25" s="268"/>
      <c r="V25" s="268"/>
      <c r="W25" s="268"/>
      <c r="X25" s="269"/>
    </row>
    <row r="26" spans="1:25" ht="15" customHeight="1" x14ac:dyDescent="0.15">
      <c r="A26" s="212"/>
      <c r="B26" s="257"/>
      <c r="C26" s="236"/>
      <c r="D26" s="236"/>
      <c r="E26" s="236"/>
      <c r="F26" s="270"/>
      <c r="G26" s="271"/>
      <c r="H26" s="271"/>
      <c r="I26" s="271"/>
      <c r="J26" s="271"/>
      <c r="K26" s="271"/>
      <c r="L26" s="271"/>
      <c r="M26" s="271"/>
      <c r="N26" s="271"/>
      <c r="O26" s="271"/>
      <c r="P26" s="271"/>
      <c r="Q26" s="271"/>
      <c r="R26" s="271"/>
      <c r="S26" s="271"/>
      <c r="T26" s="271"/>
      <c r="U26" s="271"/>
      <c r="V26" s="271"/>
      <c r="W26" s="271"/>
      <c r="X26" s="272"/>
    </row>
    <row r="27" spans="1:25" ht="15.75" customHeight="1" x14ac:dyDescent="0.15">
      <c r="A27" s="212"/>
      <c r="B27" s="221" t="s">
        <v>161</v>
      </c>
      <c r="C27" s="233"/>
      <c r="D27" s="233"/>
      <c r="E27" s="233"/>
      <c r="F27" s="264" t="s">
        <v>326</v>
      </c>
      <c r="G27" s="265"/>
      <c r="H27" s="265"/>
      <c r="I27" s="265"/>
      <c r="J27" s="265"/>
      <c r="K27" s="265"/>
      <c r="L27" s="265"/>
      <c r="M27" s="265"/>
      <c r="N27" s="265"/>
      <c r="O27" s="265"/>
      <c r="P27" s="265"/>
      <c r="Q27" s="265"/>
      <c r="R27" s="265"/>
      <c r="S27" s="265"/>
      <c r="T27" s="265"/>
      <c r="U27" s="265"/>
      <c r="V27" s="265"/>
      <c r="W27" s="265"/>
      <c r="X27" s="266"/>
    </row>
    <row r="28" spans="1:25" ht="15.75" customHeight="1" x14ac:dyDescent="0.15">
      <c r="A28" s="212"/>
      <c r="B28" s="257"/>
      <c r="C28" s="236"/>
      <c r="D28" s="236"/>
      <c r="E28" s="236"/>
      <c r="F28" s="270"/>
      <c r="G28" s="271"/>
      <c r="H28" s="271"/>
      <c r="I28" s="271"/>
      <c r="J28" s="271"/>
      <c r="K28" s="271"/>
      <c r="L28" s="271"/>
      <c r="M28" s="271"/>
      <c r="N28" s="271"/>
      <c r="O28" s="271"/>
      <c r="P28" s="271"/>
      <c r="Q28" s="271"/>
      <c r="R28" s="271"/>
      <c r="S28" s="271"/>
      <c r="T28" s="271"/>
      <c r="U28" s="271"/>
      <c r="V28" s="271"/>
      <c r="W28" s="271"/>
      <c r="X28" s="272"/>
    </row>
    <row r="29" spans="1:25" ht="15.75" customHeight="1" x14ac:dyDescent="0.15">
      <c r="A29" s="212"/>
      <c r="B29" s="273" t="s">
        <v>235</v>
      </c>
      <c r="C29" s="274"/>
      <c r="D29" s="274"/>
      <c r="E29" s="274"/>
      <c r="F29" s="264" t="s">
        <v>365</v>
      </c>
      <c r="G29" s="277"/>
      <c r="H29" s="277"/>
      <c r="I29" s="277"/>
      <c r="J29" s="277"/>
      <c r="K29" s="277"/>
      <c r="L29" s="277"/>
      <c r="M29" s="277"/>
      <c r="N29" s="277"/>
      <c r="O29" s="277"/>
      <c r="P29" s="277"/>
      <c r="Q29" s="277"/>
      <c r="R29" s="277"/>
      <c r="S29" s="277"/>
      <c r="T29" s="277"/>
      <c r="U29" s="277"/>
      <c r="V29" s="277"/>
      <c r="W29" s="277"/>
      <c r="X29" s="278"/>
    </row>
    <row r="30" spans="1:25" ht="15.75" customHeight="1" x14ac:dyDescent="0.15">
      <c r="A30" s="212"/>
      <c r="B30" s="275"/>
      <c r="C30" s="276"/>
      <c r="D30" s="276"/>
      <c r="E30" s="276"/>
      <c r="F30" s="279"/>
      <c r="G30" s="280"/>
      <c r="H30" s="280"/>
      <c r="I30" s="280"/>
      <c r="J30" s="280"/>
      <c r="K30" s="280"/>
      <c r="L30" s="280"/>
      <c r="M30" s="280"/>
      <c r="N30" s="280"/>
      <c r="O30" s="280"/>
      <c r="P30" s="280"/>
      <c r="Q30" s="280"/>
      <c r="R30" s="280"/>
      <c r="S30" s="280"/>
      <c r="T30" s="280"/>
      <c r="U30" s="280"/>
      <c r="V30" s="280"/>
      <c r="W30" s="280"/>
      <c r="X30" s="281"/>
    </row>
    <row r="31" spans="1:25" ht="15" customHeight="1" x14ac:dyDescent="0.15">
      <c r="A31" s="212"/>
      <c r="B31" s="221" t="s">
        <v>115</v>
      </c>
      <c r="C31" s="233"/>
      <c r="D31" s="233"/>
      <c r="E31" s="233"/>
      <c r="F31" s="108" t="s">
        <v>143</v>
      </c>
      <c r="G31" s="282" t="s">
        <v>112</v>
      </c>
      <c r="H31" s="282"/>
      <c r="I31" s="282"/>
      <c r="J31" s="282"/>
      <c r="K31" s="282"/>
      <c r="L31" s="282"/>
      <c r="M31" s="282"/>
      <c r="N31" s="95"/>
      <c r="O31" s="109" t="s">
        <v>144</v>
      </c>
      <c r="P31" s="282" t="s">
        <v>113</v>
      </c>
      <c r="Q31" s="282"/>
      <c r="R31" s="282"/>
      <c r="S31" s="282"/>
      <c r="T31" s="282"/>
      <c r="U31" s="282"/>
      <c r="V31" s="282"/>
      <c r="W31" s="282"/>
      <c r="X31" s="283"/>
    </row>
    <row r="32" spans="1:25" ht="15" customHeight="1" x14ac:dyDescent="0.15">
      <c r="A32" s="212"/>
      <c r="B32" s="262"/>
      <c r="C32" s="263"/>
      <c r="D32" s="263"/>
      <c r="E32" s="263"/>
      <c r="F32" s="108" t="s">
        <v>145</v>
      </c>
      <c r="G32" s="284" t="s">
        <v>114</v>
      </c>
      <c r="H32" s="284"/>
      <c r="I32" s="284"/>
      <c r="J32" s="284"/>
      <c r="K32" s="284"/>
      <c r="L32" s="284"/>
      <c r="M32" s="284"/>
      <c r="N32" s="284"/>
      <c r="O32" s="284"/>
      <c r="P32" s="284"/>
      <c r="Q32" s="284"/>
      <c r="R32" s="284"/>
      <c r="S32" s="284"/>
      <c r="T32" s="284"/>
      <c r="U32" s="284"/>
      <c r="V32" s="284"/>
      <c r="W32" s="284"/>
      <c r="X32" s="110"/>
    </row>
    <row r="33" spans="1:32" ht="15" customHeight="1" x14ac:dyDescent="0.15">
      <c r="A33" s="212"/>
      <c r="B33" s="262"/>
      <c r="C33" s="263"/>
      <c r="D33" s="263"/>
      <c r="E33" s="263"/>
      <c r="F33" s="108" t="s">
        <v>146</v>
      </c>
      <c r="G33" s="284" t="s">
        <v>89</v>
      </c>
      <c r="H33" s="284"/>
      <c r="I33" s="284"/>
      <c r="J33" s="284"/>
      <c r="K33" s="284"/>
      <c r="L33" s="284"/>
      <c r="M33" s="284"/>
      <c r="N33" s="95"/>
      <c r="O33" s="109" t="s">
        <v>147</v>
      </c>
      <c r="P33" s="284" t="s">
        <v>90</v>
      </c>
      <c r="Q33" s="284"/>
      <c r="R33" s="284"/>
      <c r="S33" s="284"/>
      <c r="T33" s="284"/>
      <c r="U33" s="284"/>
      <c r="V33" s="284"/>
      <c r="W33" s="284"/>
      <c r="X33" s="110"/>
    </row>
    <row r="34" spans="1:32" ht="15" customHeight="1" x14ac:dyDescent="0.15">
      <c r="A34" s="212"/>
      <c r="B34" s="262"/>
      <c r="C34" s="263"/>
      <c r="D34" s="263"/>
      <c r="E34" s="263"/>
      <c r="F34" s="108" t="s">
        <v>148</v>
      </c>
      <c r="G34" s="284" t="s">
        <v>232</v>
      </c>
      <c r="H34" s="284"/>
      <c r="I34" s="284"/>
      <c r="J34" s="284"/>
      <c r="K34" s="284"/>
      <c r="L34" s="284"/>
      <c r="M34" s="284"/>
      <c r="N34" s="284"/>
      <c r="O34" s="284"/>
      <c r="P34" s="284"/>
      <c r="Q34" s="284"/>
      <c r="R34" s="284"/>
      <c r="S34" s="284"/>
      <c r="T34" s="284"/>
      <c r="U34" s="284"/>
      <c r="V34" s="284"/>
      <c r="W34" s="284"/>
      <c r="X34" s="110"/>
    </row>
    <row r="35" spans="1:32" ht="15" customHeight="1" x14ac:dyDescent="0.15">
      <c r="A35" s="212"/>
      <c r="B35" s="262"/>
      <c r="C35" s="263"/>
      <c r="D35" s="263"/>
      <c r="E35" s="263"/>
      <c r="F35" s="108"/>
      <c r="G35" s="111" t="s">
        <v>230</v>
      </c>
      <c r="H35" s="284"/>
      <c r="I35" s="284"/>
      <c r="J35" s="284"/>
      <c r="K35" s="284"/>
      <c r="L35" s="284"/>
      <c r="M35" s="284"/>
      <c r="N35" s="284"/>
      <c r="O35" s="284"/>
      <c r="P35" s="284"/>
      <c r="Q35" s="284"/>
      <c r="R35" s="284"/>
      <c r="S35" s="284"/>
      <c r="T35" s="284"/>
      <c r="U35" s="284"/>
      <c r="V35" s="284"/>
      <c r="W35" s="284"/>
      <c r="X35" s="110" t="s">
        <v>231</v>
      </c>
    </row>
    <row r="36" spans="1:32" ht="15" customHeight="1" thickBot="1" x14ac:dyDescent="0.2">
      <c r="A36" s="212"/>
      <c r="B36" s="262"/>
      <c r="C36" s="263"/>
      <c r="D36" s="263"/>
      <c r="E36" s="263"/>
      <c r="F36" s="108" t="s">
        <v>149</v>
      </c>
      <c r="G36" s="284" t="s">
        <v>269</v>
      </c>
      <c r="H36" s="284"/>
      <c r="I36" s="284"/>
      <c r="J36" s="284"/>
      <c r="K36" s="284"/>
      <c r="L36" s="111"/>
      <c r="M36" s="111"/>
      <c r="N36" s="111"/>
      <c r="O36" s="111"/>
      <c r="P36" s="111"/>
      <c r="Q36" s="111"/>
      <c r="R36" s="111"/>
      <c r="S36" s="111"/>
      <c r="T36" s="111"/>
      <c r="U36" s="111"/>
      <c r="V36" s="111"/>
      <c r="W36" s="111"/>
      <c r="X36" s="110" t="s">
        <v>231</v>
      </c>
    </row>
    <row r="37" spans="1:32" ht="15" customHeight="1" x14ac:dyDescent="0.15">
      <c r="A37" s="285" t="s">
        <v>110</v>
      </c>
      <c r="B37" s="288" t="s">
        <v>0</v>
      </c>
      <c r="C37" s="289"/>
      <c r="D37" s="289"/>
      <c r="E37" s="290"/>
      <c r="F37" s="291"/>
      <c r="G37" s="292"/>
      <c r="H37" s="292"/>
      <c r="I37" s="292"/>
      <c r="J37" s="292"/>
      <c r="K37" s="292"/>
      <c r="L37" s="292"/>
      <c r="M37" s="292"/>
      <c r="N37" s="292"/>
      <c r="O37" s="291" t="s">
        <v>109</v>
      </c>
      <c r="P37" s="292"/>
      <c r="Q37" s="295" t="s">
        <v>330</v>
      </c>
      <c r="R37" s="296"/>
      <c r="S37" s="296"/>
      <c r="T37" s="296"/>
      <c r="U37" s="296"/>
      <c r="V37" s="296"/>
      <c r="W37" s="112"/>
      <c r="X37" s="113" t="s">
        <v>331</v>
      </c>
      <c r="Y37" s="98"/>
    </row>
    <row r="38" spans="1:32" ht="22.5" customHeight="1" x14ac:dyDescent="0.15">
      <c r="A38" s="286"/>
      <c r="B38" s="297" t="s">
        <v>58</v>
      </c>
      <c r="C38" s="298"/>
      <c r="D38" s="298"/>
      <c r="E38" s="299"/>
      <c r="F38" s="300"/>
      <c r="G38" s="298"/>
      <c r="H38" s="298"/>
      <c r="I38" s="298"/>
      <c r="J38" s="298"/>
      <c r="K38" s="298"/>
      <c r="L38" s="298"/>
      <c r="M38" s="298"/>
      <c r="N38" s="299"/>
      <c r="O38" s="293"/>
      <c r="P38" s="294"/>
      <c r="Q38" s="232"/>
      <c r="R38" s="230"/>
      <c r="S38" s="104"/>
      <c r="T38" s="104" t="s">
        <v>327</v>
      </c>
      <c r="U38" s="104"/>
      <c r="V38" s="104" t="s">
        <v>328</v>
      </c>
      <c r="W38" s="156"/>
      <c r="X38" s="105" t="s">
        <v>329</v>
      </c>
      <c r="Y38" s="98"/>
    </row>
    <row r="39" spans="1:32" ht="23.25" customHeight="1" x14ac:dyDescent="0.15">
      <c r="A39" s="286"/>
      <c r="B39" s="228" t="s">
        <v>266</v>
      </c>
      <c r="C39" s="222"/>
      <c r="D39" s="222"/>
      <c r="E39" s="222"/>
      <c r="F39" s="203"/>
      <c r="G39" s="204"/>
      <c r="H39" s="97"/>
      <c r="I39" s="96" t="s">
        <v>83</v>
      </c>
      <c r="J39" s="97"/>
      <c r="K39" s="96" t="s">
        <v>107</v>
      </c>
      <c r="L39" s="303"/>
      <c r="M39" s="303"/>
      <c r="N39" s="303"/>
      <c r="O39" s="303"/>
      <c r="P39" s="303"/>
      <c r="Q39" s="304"/>
      <c r="R39" s="304"/>
      <c r="S39" s="304"/>
      <c r="T39" s="304"/>
      <c r="U39" s="304"/>
      <c r="V39" s="304"/>
      <c r="W39" s="304"/>
      <c r="X39" s="305"/>
    </row>
    <row r="40" spans="1:32" ht="23.25" customHeight="1" x14ac:dyDescent="0.15">
      <c r="A40" s="286"/>
      <c r="B40" s="301"/>
      <c r="C40" s="294"/>
      <c r="D40" s="294"/>
      <c r="E40" s="302"/>
      <c r="F40" s="203"/>
      <c r="G40" s="204"/>
      <c r="H40" s="114"/>
      <c r="I40" s="104" t="s">
        <v>83</v>
      </c>
      <c r="J40" s="114"/>
      <c r="K40" s="104" t="s">
        <v>107</v>
      </c>
      <c r="L40" s="304"/>
      <c r="M40" s="304"/>
      <c r="N40" s="304"/>
      <c r="O40" s="304"/>
      <c r="P40" s="304"/>
      <c r="Q40" s="304"/>
      <c r="R40" s="304"/>
      <c r="S40" s="304"/>
      <c r="T40" s="304"/>
      <c r="U40" s="304"/>
      <c r="V40" s="304"/>
      <c r="W40" s="304"/>
      <c r="X40" s="305"/>
    </row>
    <row r="41" spans="1:32" ht="23.25" customHeight="1" x14ac:dyDescent="0.15">
      <c r="A41" s="286"/>
      <c r="B41" s="301"/>
      <c r="C41" s="294"/>
      <c r="D41" s="294"/>
      <c r="E41" s="302"/>
      <c r="F41" s="203"/>
      <c r="G41" s="204"/>
      <c r="H41" s="114"/>
      <c r="I41" s="104" t="s">
        <v>83</v>
      </c>
      <c r="J41" s="114"/>
      <c r="K41" s="104" t="s">
        <v>107</v>
      </c>
      <c r="L41" s="303"/>
      <c r="M41" s="303"/>
      <c r="N41" s="303"/>
      <c r="O41" s="303"/>
      <c r="P41" s="303"/>
      <c r="Q41" s="303"/>
      <c r="R41" s="303"/>
      <c r="S41" s="303"/>
      <c r="T41" s="303"/>
      <c r="U41" s="303"/>
      <c r="V41" s="303"/>
      <c r="W41" s="303"/>
      <c r="X41" s="306"/>
    </row>
    <row r="42" spans="1:32" ht="23.25" customHeight="1" x14ac:dyDescent="0.15">
      <c r="A42" s="286"/>
      <c r="B42" s="301"/>
      <c r="C42" s="294"/>
      <c r="D42" s="294"/>
      <c r="E42" s="302"/>
      <c r="F42" s="203"/>
      <c r="G42" s="204"/>
      <c r="H42" s="114"/>
      <c r="I42" s="104" t="s">
        <v>83</v>
      </c>
      <c r="J42" s="114"/>
      <c r="K42" s="104" t="s">
        <v>107</v>
      </c>
      <c r="L42" s="303"/>
      <c r="M42" s="303"/>
      <c r="N42" s="303"/>
      <c r="O42" s="303"/>
      <c r="P42" s="303"/>
      <c r="Q42" s="303"/>
      <c r="R42" s="303"/>
      <c r="S42" s="303"/>
      <c r="T42" s="303"/>
      <c r="U42" s="303"/>
      <c r="V42" s="303"/>
      <c r="W42" s="303"/>
      <c r="X42" s="306"/>
    </row>
    <row r="43" spans="1:32" ht="23.25" customHeight="1" x14ac:dyDescent="0.15">
      <c r="A43" s="286"/>
      <c r="B43" s="229"/>
      <c r="C43" s="230"/>
      <c r="D43" s="230"/>
      <c r="E43" s="231"/>
      <c r="F43" s="203"/>
      <c r="G43" s="204"/>
      <c r="H43" s="114"/>
      <c r="I43" s="104" t="s">
        <v>83</v>
      </c>
      <c r="J43" s="114"/>
      <c r="K43" s="104" t="s">
        <v>107</v>
      </c>
      <c r="L43" s="303"/>
      <c r="M43" s="303"/>
      <c r="N43" s="303"/>
      <c r="O43" s="303"/>
      <c r="P43" s="303"/>
      <c r="Q43" s="303"/>
      <c r="R43" s="303"/>
      <c r="S43" s="303"/>
      <c r="T43" s="303"/>
      <c r="U43" s="303"/>
      <c r="V43" s="303"/>
      <c r="W43" s="303"/>
      <c r="X43" s="306"/>
    </row>
    <row r="44" spans="1:32" ht="23.25" customHeight="1" thickBot="1" x14ac:dyDescent="0.2">
      <c r="A44" s="287"/>
      <c r="B44" s="307" t="s">
        <v>267</v>
      </c>
      <c r="C44" s="308"/>
      <c r="D44" s="308"/>
      <c r="E44" s="309"/>
      <c r="F44" s="310"/>
      <c r="G44" s="311"/>
      <c r="H44" s="311"/>
      <c r="I44" s="311"/>
      <c r="J44" s="311"/>
      <c r="K44" s="311"/>
      <c r="L44" s="311"/>
      <c r="M44" s="311"/>
      <c r="N44" s="311"/>
      <c r="O44" s="311"/>
      <c r="P44" s="311"/>
      <c r="Q44" s="311"/>
      <c r="R44" s="311"/>
      <c r="S44" s="311"/>
      <c r="T44" s="311"/>
      <c r="U44" s="311"/>
      <c r="V44" s="311"/>
      <c r="W44" s="311"/>
      <c r="X44" s="312"/>
    </row>
    <row r="45" spans="1:32" s="94" customFormat="1" ht="18" customHeight="1" thickBot="1" x14ac:dyDescent="0.2">
      <c r="A45" s="93" t="s">
        <v>262</v>
      </c>
      <c r="C45" s="115"/>
      <c r="D45" s="116"/>
      <c r="E45" s="116"/>
      <c r="F45" s="116"/>
      <c r="G45" s="116"/>
      <c r="H45" s="116"/>
      <c r="I45" s="116"/>
      <c r="J45" s="116"/>
      <c r="K45" s="116"/>
      <c r="L45" s="117"/>
      <c r="M45" s="117"/>
      <c r="N45" s="117"/>
      <c r="O45" s="117"/>
      <c r="P45" s="117"/>
      <c r="Q45" s="117"/>
      <c r="R45" s="116"/>
      <c r="S45" s="116"/>
      <c r="T45" s="116"/>
      <c r="U45" s="116"/>
      <c r="V45" s="116"/>
      <c r="W45" s="116"/>
      <c r="X45" s="116"/>
      <c r="AB45" s="116"/>
      <c r="AC45" s="116"/>
      <c r="AD45" s="116"/>
      <c r="AE45" s="116"/>
      <c r="AF45" s="116"/>
    </row>
    <row r="46" spans="1:32" ht="15" customHeight="1" x14ac:dyDescent="0.15">
      <c r="A46" s="313" t="s">
        <v>240</v>
      </c>
      <c r="B46" s="316" t="s">
        <v>56</v>
      </c>
      <c r="C46" s="316"/>
      <c r="D46" s="316"/>
      <c r="E46" s="316"/>
      <c r="F46" s="316"/>
      <c r="G46" s="316"/>
      <c r="H46" s="316"/>
      <c r="I46" s="316"/>
      <c r="J46" s="316"/>
      <c r="K46" s="316"/>
      <c r="L46" s="316"/>
      <c r="M46" s="316"/>
      <c r="N46" s="316"/>
      <c r="O46" s="316"/>
      <c r="P46" s="316"/>
      <c r="Q46" s="316"/>
      <c r="R46" s="316"/>
      <c r="S46" s="316"/>
      <c r="T46" s="316"/>
      <c r="U46" s="316"/>
      <c r="V46" s="316"/>
      <c r="W46" s="316"/>
      <c r="X46" s="317"/>
    </row>
    <row r="47" spans="1:32" ht="53.25" customHeight="1" x14ac:dyDescent="0.15">
      <c r="A47" s="314"/>
      <c r="B47" s="318"/>
      <c r="C47" s="318"/>
      <c r="D47" s="318"/>
      <c r="E47" s="318"/>
      <c r="F47" s="318"/>
      <c r="G47" s="318"/>
      <c r="H47" s="318"/>
      <c r="I47" s="318"/>
      <c r="J47" s="318"/>
      <c r="K47" s="318"/>
      <c r="L47" s="318"/>
      <c r="M47" s="318"/>
      <c r="N47" s="318"/>
      <c r="O47" s="318"/>
      <c r="P47" s="318"/>
      <c r="Q47" s="318"/>
      <c r="R47" s="318"/>
      <c r="S47" s="318"/>
      <c r="T47" s="318"/>
      <c r="U47" s="318"/>
      <c r="V47" s="318"/>
      <c r="W47" s="318"/>
      <c r="X47" s="319"/>
    </row>
    <row r="48" spans="1:32" ht="15" customHeight="1" x14ac:dyDescent="0.15">
      <c r="A48" s="314"/>
      <c r="B48" s="320" t="s">
        <v>239</v>
      </c>
      <c r="C48" s="320"/>
      <c r="D48" s="320"/>
      <c r="E48" s="320"/>
      <c r="F48" s="320"/>
      <c r="G48" s="320"/>
      <c r="H48" s="320"/>
      <c r="I48" s="320"/>
      <c r="J48" s="320"/>
      <c r="K48" s="320"/>
      <c r="L48" s="320"/>
      <c r="M48" s="320"/>
      <c r="N48" s="320"/>
      <c r="O48" s="320"/>
      <c r="P48" s="320"/>
      <c r="Q48" s="320"/>
      <c r="R48" s="320"/>
      <c r="S48" s="320"/>
      <c r="T48" s="320"/>
      <c r="U48" s="320"/>
      <c r="V48" s="320"/>
      <c r="W48" s="320"/>
      <c r="X48" s="321"/>
    </row>
    <row r="49" spans="1:24" ht="52.5" customHeight="1" thickBot="1" x14ac:dyDescent="0.2">
      <c r="A49" s="315"/>
      <c r="B49" s="322"/>
      <c r="C49" s="322"/>
      <c r="D49" s="322"/>
      <c r="E49" s="322"/>
      <c r="F49" s="322"/>
      <c r="G49" s="322"/>
      <c r="H49" s="322"/>
      <c r="I49" s="322"/>
      <c r="J49" s="322"/>
      <c r="K49" s="322"/>
      <c r="L49" s="322"/>
      <c r="M49" s="322"/>
      <c r="N49" s="322"/>
      <c r="O49" s="322"/>
      <c r="P49" s="322"/>
      <c r="Q49" s="322"/>
      <c r="R49" s="322"/>
      <c r="S49" s="322"/>
      <c r="T49" s="322"/>
      <c r="U49" s="322"/>
      <c r="V49" s="322"/>
      <c r="W49" s="322"/>
      <c r="X49" s="323"/>
    </row>
    <row r="50" spans="1:24" ht="15" customHeight="1" x14ac:dyDescent="0.15">
      <c r="A50" s="313" t="s">
        <v>242</v>
      </c>
      <c r="B50" s="218" t="s">
        <v>241</v>
      </c>
      <c r="C50" s="218"/>
      <c r="D50" s="218"/>
      <c r="E50" s="218"/>
      <c r="F50" s="218"/>
      <c r="G50" s="218"/>
      <c r="H50" s="218"/>
      <c r="I50" s="218"/>
      <c r="J50" s="218"/>
      <c r="K50" s="218"/>
      <c r="L50" s="218"/>
      <c r="M50" s="218"/>
      <c r="N50" s="218"/>
      <c r="O50" s="218"/>
      <c r="P50" s="218"/>
      <c r="Q50" s="218"/>
      <c r="R50" s="218"/>
      <c r="S50" s="218"/>
      <c r="T50" s="218"/>
      <c r="U50" s="218"/>
      <c r="V50" s="218"/>
      <c r="W50" s="218"/>
      <c r="X50" s="219"/>
    </row>
    <row r="51" spans="1:24" ht="53.25" customHeight="1" thickBot="1" x14ac:dyDescent="0.2">
      <c r="A51" s="315"/>
      <c r="B51" s="324"/>
      <c r="C51" s="324"/>
      <c r="D51" s="324"/>
      <c r="E51" s="324"/>
      <c r="F51" s="324"/>
      <c r="G51" s="324"/>
      <c r="H51" s="324"/>
      <c r="I51" s="324"/>
      <c r="J51" s="324"/>
      <c r="K51" s="324"/>
      <c r="L51" s="324"/>
      <c r="M51" s="324"/>
      <c r="N51" s="324"/>
      <c r="O51" s="324"/>
      <c r="P51" s="324"/>
      <c r="Q51" s="324"/>
      <c r="R51" s="324"/>
      <c r="S51" s="324"/>
      <c r="T51" s="324"/>
      <c r="U51" s="324"/>
      <c r="V51" s="324"/>
      <c r="W51" s="324"/>
      <c r="X51" s="325"/>
    </row>
    <row r="52" spans="1:24" ht="15" customHeight="1" x14ac:dyDescent="0.15">
      <c r="A52" s="313" t="s">
        <v>243</v>
      </c>
      <c r="B52" s="218" t="s">
        <v>244</v>
      </c>
      <c r="C52" s="218"/>
      <c r="D52" s="218"/>
      <c r="E52" s="218"/>
      <c r="F52" s="218"/>
      <c r="G52" s="218"/>
      <c r="H52" s="218"/>
      <c r="I52" s="218"/>
      <c r="J52" s="218"/>
      <c r="K52" s="218"/>
      <c r="L52" s="218"/>
      <c r="M52" s="218"/>
      <c r="N52" s="218"/>
      <c r="O52" s="218"/>
      <c r="P52" s="218"/>
      <c r="Q52" s="218"/>
      <c r="R52" s="218"/>
      <c r="S52" s="218"/>
      <c r="T52" s="218"/>
      <c r="U52" s="218"/>
      <c r="V52" s="218"/>
      <c r="W52" s="218"/>
      <c r="X52" s="219"/>
    </row>
    <row r="53" spans="1:24" ht="52.5" customHeight="1" thickBot="1" x14ac:dyDescent="0.2">
      <c r="A53" s="315"/>
      <c r="B53" s="324"/>
      <c r="C53" s="324"/>
      <c r="D53" s="324"/>
      <c r="E53" s="324"/>
      <c r="F53" s="324"/>
      <c r="G53" s="324"/>
      <c r="H53" s="324"/>
      <c r="I53" s="324"/>
      <c r="J53" s="324"/>
      <c r="K53" s="324"/>
      <c r="L53" s="324"/>
      <c r="M53" s="324"/>
      <c r="N53" s="324"/>
      <c r="O53" s="324"/>
      <c r="P53" s="324"/>
      <c r="Q53" s="324"/>
      <c r="R53" s="324"/>
      <c r="S53" s="324"/>
      <c r="T53" s="324"/>
      <c r="U53" s="324"/>
      <c r="V53" s="324"/>
      <c r="W53" s="324"/>
      <c r="X53" s="325"/>
    </row>
    <row r="54" spans="1:24" ht="15" customHeight="1" x14ac:dyDescent="0.15">
      <c r="A54" s="313" t="s">
        <v>277</v>
      </c>
      <c r="B54" s="218" t="s">
        <v>276</v>
      </c>
      <c r="C54" s="218"/>
      <c r="D54" s="218"/>
      <c r="E54" s="218"/>
      <c r="F54" s="218"/>
      <c r="G54" s="218"/>
      <c r="H54" s="218"/>
      <c r="I54" s="218"/>
      <c r="J54" s="218"/>
      <c r="K54" s="218"/>
      <c r="L54" s="218"/>
      <c r="M54" s="218"/>
      <c r="N54" s="218"/>
      <c r="O54" s="218"/>
      <c r="P54" s="218"/>
      <c r="Q54" s="218"/>
      <c r="R54" s="218"/>
      <c r="S54" s="218"/>
      <c r="T54" s="218"/>
      <c r="U54" s="218"/>
      <c r="V54" s="218"/>
      <c r="W54" s="218"/>
      <c r="X54" s="219"/>
    </row>
    <row r="55" spans="1:24" ht="45" customHeight="1" thickBot="1" x14ac:dyDescent="0.2">
      <c r="A55" s="315"/>
      <c r="B55" s="324"/>
      <c r="C55" s="324"/>
      <c r="D55" s="324"/>
      <c r="E55" s="324"/>
      <c r="F55" s="324"/>
      <c r="G55" s="324"/>
      <c r="H55" s="324"/>
      <c r="I55" s="324"/>
      <c r="J55" s="324"/>
      <c r="K55" s="324"/>
      <c r="L55" s="324"/>
      <c r="M55" s="324"/>
      <c r="N55" s="324"/>
      <c r="O55" s="324"/>
      <c r="P55" s="324"/>
      <c r="Q55" s="324"/>
      <c r="R55" s="324"/>
      <c r="S55" s="324"/>
      <c r="T55" s="324"/>
      <c r="U55" s="324"/>
      <c r="V55" s="324"/>
      <c r="W55" s="324"/>
      <c r="X55" s="325"/>
    </row>
    <row r="56" spans="1:24" ht="11.25" customHeight="1" x14ac:dyDescent="0.15">
      <c r="A56" s="98"/>
      <c r="B56" s="98"/>
      <c r="C56" s="98"/>
      <c r="D56" s="98"/>
      <c r="E56" s="98"/>
      <c r="F56" s="98"/>
      <c r="G56" s="98"/>
      <c r="H56" s="98"/>
      <c r="I56" s="98"/>
      <c r="J56" s="98"/>
      <c r="K56" s="98"/>
      <c r="L56" s="98"/>
      <c r="M56" s="98"/>
      <c r="N56" s="98"/>
      <c r="O56" s="98"/>
      <c r="P56" s="98"/>
      <c r="Q56" s="98"/>
      <c r="R56" s="98"/>
      <c r="S56" s="98"/>
      <c r="T56" s="98"/>
      <c r="U56" s="98"/>
      <c r="V56" s="98"/>
      <c r="W56" s="98"/>
      <c r="X56" s="98"/>
    </row>
    <row r="57" spans="1:24" ht="15" customHeight="1" thickBot="1" x14ac:dyDescent="0.2">
      <c r="A57" s="93" t="s">
        <v>245</v>
      </c>
      <c r="B57" s="118" t="s">
        <v>163</v>
      </c>
      <c r="C57" s="98"/>
      <c r="D57" s="98"/>
      <c r="E57" s="109"/>
      <c r="F57" s="111"/>
      <c r="G57" s="95"/>
      <c r="H57" s="95"/>
      <c r="I57" s="95"/>
      <c r="J57" s="95"/>
      <c r="K57" s="95"/>
      <c r="L57" s="95"/>
      <c r="M57" s="95"/>
      <c r="N57" s="95"/>
      <c r="O57" s="95"/>
      <c r="P57" s="95"/>
      <c r="Q57" s="95"/>
      <c r="R57" s="95"/>
      <c r="S57" s="95"/>
      <c r="T57" s="95"/>
      <c r="U57" s="95"/>
      <c r="V57" s="95"/>
      <c r="W57" s="95"/>
      <c r="X57" s="95"/>
    </row>
    <row r="58" spans="1:24" ht="15" customHeight="1" thickBot="1" x14ac:dyDescent="0.2">
      <c r="A58" s="326" t="s">
        <v>91</v>
      </c>
      <c r="B58" s="327"/>
      <c r="C58" s="327"/>
      <c r="D58" s="327"/>
      <c r="E58" s="327"/>
      <c r="F58" s="327"/>
      <c r="G58" s="327" t="s">
        <v>164</v>
      </c>
      <c r="H58" s="327"/>
      <c r="I58" s="327"/>
      <c r="J58" s="327"/>
      <c r="K58" s="327"/>
      <c r="L58" s="327"/>
      <c r="M58" s="327"/>
      <c r="N58" s="327"/>
      <c r="O58" s="327" t="s">
        <v>165</v>
      </c>
      <c r="P58" s="327"/>
      <c r="Q58" s="327"/>
      <c r="R58" s="327"/>
      <c r="S58" s="327"/>
      <c r="T58" s="327"/>
      <c r="U58" s="327"/>
      <c r="V58" s="327"/>
      <c r="W58" s="327"/>
      <c r="X58" s="328"/>
    </row>
    <row r="59" spans="1:24" ht="16.5" customHeight="1" x14ac:dyDescent="0.15">
      <c r="A59" s="329" t="s">
        <v>166</v>
      </c>
      <c r="B59" s="330"/>
      <c r="C59" s="330"/>
      <c r="D59" s="330"/>
      <c r="E59" s="330"/>
      <c r="F59" s="331"/>
      <c r="G59" s="335"/>
      <c r="H59" s="336"/>
      <c r="I59" s="336"/>
      <c r="J59" s="336"/>
      <c r="K59" s="336"/>
      <c r="L59" s="336"/>
      <c r="M59" s="339" t="s">
        <v>170</v>
      </c>
      <c r="N59" s="340"/>
      <c r="O59" s="343"/>
      <c r="P59" s="344"/>
      <c r="Q59" s="344"/>
      <c r="R59" s="344"/>
      <c r="S59" s="344"/>
      <c r="T59" s="344"/>
      <c r="U59" s="344"/>
      <c r="V59" s="344"/>
      <c r="W59" s="344"/>
      <c r="X59" s="345"/>
    </row>
    <row r="60" spans="1:24" ht="16.5" customHeight="1" x14ac:dyDescent="0.15">
      <c r="A60" s="332"/>
      <c r="B60" s="333"/>
      <c r="C60" s="333"/>
      <c r="D60" s="333"/>
      <c r="E60" s="333"/>
      <c r="F60" s="334"/>
      <c r="G60" s="337"/>
      <c r="H60" s="338"/>
      <c r="I60" s="338"/>
      <c r="J60" s="338"/>
      <c r="K60" s="338"/>
      <c r="L60" s="338"/>
      <c r="M60" s="341"/>
      <c r="N60" s="342"/>
      <c r="O60" s="346"/>
      <c r="P60" s="318"/>
      <c r="Q60" s="318"/>
      <c r="R60" s="318"/>
      <c r="S60" s="318"/>
      <c r="T60" s="318"/>
      <c r="U60" s="318"/>
      <c r="V60" s="318"/>
      <c r="W60" s="318"/>
      <c r="X60" s="319"/>
    </row>
    <row r="61" spans="1:24" ht="16.5" customHeight="1" x14ac:dyDescent="0.15">
      <c r="A61" s="332" t="s">
        <v>167</v>
      </c>
      <c r="B61" s="333"/>
      <c r="C61" s="333"/>
      <c r="D61" s="333"/>
      <c r="E61" s="333"/>
      <c r="F61" s="333"/>
      <c r="G61" s="347"/>
      <c r="H61" s="348"/>
      <c r="I61" s="348"/>
      <c r="J61" s="348"/>
      <c r="K61" s="348"/>
      <c r="L61" s="348"/>
      <c r="M61" s="339" t="s">
        <v>170</v>
      </c>
      <c r="N61" s="340"/>
      <c r="O61" s="318"/>
      <c r="P61" s="318"/>
      <c r="Q61" s="318"/>
      <c r="R61" s="318"/>
      <c r="S61" s="318"/>
      <c r="T61" s="318"/>
      <c r="U61" s="318"/>
      <c r="V61" s="318"/>
      <c r="W61" s="318"/>
      <c r="X61" s="319"/>
    </row>
    <row r="62" spans="1:24" ht="16.5" customHeight="1" x14ac:dyDescent="0.15">
      <c r="A62" s="332"/>
      <c r="B62" s="333"/>
      <c r="C62" s="333"/>
      <c r="D62" s="333"/>
      <c r="E62" s="333"/>
      <c r="F62" s="333"/>
      <c r="G62" s="337"/>
      <c r="H62" s="338"/>
      <c r="I62" s="338"/>
      <c r="J62" s="338"/>
      <c r="K62" s="338"/>
      <c r="L62" s="338"/>
      <c r="M62" s="341"/>
      <c r="N62" s="342"/>
      <c r="O62" s="318"/>
      <c r="P62" s="318"/>
      <c r="Q62" s="318"/>
      <c r="R62" s="318"/>
      <c r="S62" s="318"/>
      <c r="T62" s="318"/>
      <c r="U62" s="318"/>
      <c r="V62" s="318"/>
      <c r="W62" s="318"/>
      <c r="X62" s="319"/>
    </row>
    <row r="63" spans="1:24" ht="16.5" customHeight="1" x14ac:dyDescent="0.15">
      <c r="A63" s="332" t="s">
        <v>168</v>
      </c>
      <c r="B63" s="333"/>
      <c r="C63" s="333"/>
      <c r="D63" s="333"/>
      <c r="E63" s="333"/>
      <c r="F63" s="333"/>
      <c r="G63" s="347"/>
      <c r="H63" s="348"/>
      <c r="I63" s="348"/>
      <c r="J63" s="348"/>
      <c r="K63" s="348"/>
      <c r="L63" s="348"/>
      <c r="M63" s="339" t="s">
        <v>170</v>
      </c>
      <c r="N63" s="340"/>
      <c r="O63" s="318"/>
      <c r="P63" s="318"/>
      <c r="Q63" s="318"/>
      <c r="R63" s="318"/>
      <c r="S63" s="318"/>
      <c r="T63" s="318"/>
      <c r="U63" s="318"/>
      <c r="V63" s="318"/>
      <c r="W63" s="318"/>
      <c r="X63" s="319"/>
    </row>
    <row r="64" spans="1:24" ht="16.5" customHeight="1" thickBot="1" x14ac:dyDescent="0.2">
      <c r="A64" s="332"/>
      <c r="B64" s="333"/>
      <c r="C64" s="333"/>
      <c r="D64" s="333"/>
      <c r="E64" s="333"/>
      <c r="F64" s="333"/>
      <c r="G64" s="335"/>
      <c r="H64" s="336"/>
      <c r="I64" s="336"/>
      <c r="J64" s="336"/>
      <c r="K64" s="336"/>
      <c r="L64" s="336"/>
      <c r="M64" s="341"/>
      <c r="N64" s="342"/>
      <c r="O64" s="318"/>
      <c r="P64" s="318"/>
      <c r="Q64" s="318"/>
      <c r="R64" s="318"/>
      <c r="S64" s="318"/>
      <c r="T64" s="318"/>
      <c r="U64" s="318"/>
      <c r="V64" s="318"/>
      <c r="W64" s="318"/>
      <c r="X64" s="319"/>
    </row>
    <row r="65" spans="1:24" ht="23.25" customHeight="1" thickBot="1" x14ac:dyDescent="0.2">
      <c r="A65" s="349" t="s">
        <v>169</v>
      </c>
      <c r="B65" s="350"/>
      <c r="C65" s="350"/>
      <c r="D65" s="350"/>
      <c r="E65" s="350"/>
      <c r="F65" s="350"/>
      <c r="G65" s="119" t="s">
        <v>171</v>
      </c>
      <c r="H65" s="351"/>
      <c r="I65" s="351"/>
      <c r="J65" s="351"/>
      <c r="K65" s="351"/>
      <c r="L65" s="351"/>
      <c r="M65" s="352" t="s">
        <v>170</v>
      </c>
      <c r="N65" s="353"/>
      <c r="O65" s="350"/>
      <c r="P65" s="350"/>
      <c r="Q65" s="350"/>
      <c r="R65" s="350"/>
      <c r="S65" s="350"/>
      <c r="T65" s="350"/>
      <c r="U65" s="350"/>
      <c r="V65" s="350"/>
      <c r="W65" s="350"/>
      <c r="X65" s="354"/>
    </row>
    <row r="66" spans="1:24" ht="11.25" customHeight="1" x14ac:dyDescent="0.15">
      <c r="A66" s="98"/>
      <c r="B66" s="98"/>
      <c r="C66" s="98"/>
      <c r="D66" s="98"/>
      <c r="E66" s="98"/>
      <c r="F66" s="98"/>
      <c r="G66" s="95"/>
      <c r="H66" s="95"/>
      <c r="I66" s="95"/>
      <c r="J66" s="95"/>
      <c r="K66" s="95"/>
      <c r="L66" s="95"/>
      <c r="M66" s="95"/>
      <c r="N66" s="95"/>
      <c r="O66" s="98"/>
      <c r="P66" s="98"/>
      <c r="Q66" s="98"/>
      <c r="R66" s="98"/>
      <c r="S66" s="98"/>
      <c r="T66" s="98"/>
      <c r="U66" s="98"/>
      <c r="V66" s="98"/>
      <c r="W66" s="98"/>
      <c r="X66" s="98"/>
    </row>
    <row r="67" spans="1:24" ht="15" customHeight="1" thickBot="1" x14ac:dyDescent="0.2">
      <c r="A67" s="93" t="s">
        <v>162</v>
      </c>
      <c r="B67" s="118" t="s">
        <v>177</v>
      </c>
      <c r="C67" s="98"/>
      <c r="D67" s="98"/>
      <c r="E67" s="355" t="s">
        <v>332</v>
      </c>
      <c r="F67" s="355"/>
      <c r="G67" s="355"/>
      <c r="H67" s="355"/>
      <c r="I67" s="355"/>
      <c r="J67" s="355"/>
      <c r="K67" s="355"/>
      <c r="L67" s="355"/>
      <c r="M67" s="355"/>
      <c r="N67" s="355"/>
      <c r="O67" s="355"/>
      <c r="P67" s="355"/>
      <c r="Q67" s="355"/>
      <c r="R67" s="355"/>
      <c r="S67" s="355"/>
      <c r="T67" s="355"/>
      <c r="U67" s="355"/>
      <c r="V67" s="355"/>
      <c r="W67" s="355"/>
      <c r="X67" s="355"/>
    </row>
    <row r="68" spans="1:24" ht="14.25" customHeight="1" x14ac:dyDescent="0.15">
      <c r="A68" s="356" t="s">
        <v>172</v>
      </c>
      <c r="B68" s="291" t="s">
        <v>263</v>
      </c>
      <c r="C68" s="292"/>
      <c r="D68" s="292"/>
      <c r="E68" s="292"/>
      <c r="F68" s="292"/>
      <c r="G68" s="292"/>
      <c r="H68" s="292"/>
      <c r="I68" s="292"/>
      <c r="J68" s="292"/>
      <c r="K68" s="292"/>
      <c r="L68" s="358"/>
      <c r="M68" s="360" t="s">
        <v>174</v>
      </c>
      <c r="N68" s="361"/>
      <c r="O68" s="361"/>
      <c r="P68" s="362"/>
      <c r="Q68" s="291" t="s">
        <v>173</v>
      </c>
      <c r="R68" s="292"/>
      <c r="S68" s="292"/>
      <c r="T68" s="292"/>
      <c r="U68" s="358"/>
      <c r="V68" s="366" t="s">
        <v>175</v>
      </c>
      <c r="W68" s="367"/>
      <c r="X68" s="368"/>
    </row>
    <row r="69" spans="1:24" ht="14.25" customHeight="1" thickBot="1" x14ac:dyDescent="0.2">
      <c r="A69" s="357"/>
      <c r="B69" s="359"/>
      <c r="C69" s="308"/>
      <c r="D69" s="308"/>
      <c r="E69" s="308"/>
      <c r="F69" s="308"/>
      <c r="G69" s="308"/>
      <c r="H69" s="308"/>
      <c r="I69" s="308"/>
      <c r="J69" s="308"/>
      <c r="K69" s="308"/>
      <c r="L69" s="309"/>
      <c r="M69" s="363"/>
      <c r="N69" s="364"/>
      <c r="O69" s="364"/>
      <c r="P69" s="365"/>
      <c r="Q69" s="359"/>
      <c r="R69" s="308"/>
      <c r="S69" s="308"/>
      <c r="T69" s="308"/>
      <c r="U69" s="309"/>
      <c r="V69" s="369"/>
      <c r="W69" s="370"/>
      <c r="X69" s="371"/>
    </row>
    <row r="70" spans="1:24" ht="19.5" customHeight="1" x14ac:dyDescent="0.15">
      <c r="A70" s="372" t="s">
        <v>178</v>
      </c>
      <c r="B70" s="374"/>
      <c r="C70" s="263"/>
      <c r="D70" s="263"/>
      <c r="E70" s="263"/>
      <c r="F70" s="263"/>
      <c r="G70" s="263"/>
      <c r="H70" s="263"/>
      <c r="I70" s="263"/>
      <c r="J70" s="263"/>
      <c r="K70" s="263"/>
      <c r="L70" s="375"/>
      <c r="M70" s="293"/>
      <c r="N70" s="294"/>
      <c r="O70" s="294"/>
      <c r="P70" s="294"/>
      <c r="Q70" s="376"/>
      <c r="R70" s="377"/>
      <c r="S70" s="377"/>
      <c r="T70" s="377"/>
      <c r="U70" s="161" t="s">
        <v>170</v>
      </c>
      <c r="V70" s="378"/>
      <c r="W70" s="378"/>
      <c r="X70" s="379"/>
    </row>
    <row r="71" spans="1:24" ht="18.75" customHeight="1" x14ac:dyDescent="0.15">
      <c r="A71" s="372"/>
      <c r="B71" s="374"/>
      <c r="C71" s="263"/>
      <c r="D71" s="263"/>
      <c r="E71" s="263"/>
      <c r="F71" s="263"/>
      <c r="G71" s="263"/>
      <c r="H71" s="263"/>
      <c r="I71" s="263"/>
      <c r="J71" s="263"/>
      <c r="K71" s="263"/>
      <c r="L71" s="375"/>
      <c r="M71" s="293"/>
      <c r="N71" s="294"/>
      <c r="O71" s="294"/>
      <c r="P71" s="294"/>
      <c r="Q71" s="376"/>
      <c r="R71" s="377"/>
      <c r="S71" s="377"/>
      <c r="T71" s="377"/>
      <c r="U71" s="161"/>
      <c r="V71" s="378"/>
      <c r="W71" s="378"/>
      <c r="X71" s="379"/>
    </row>
    <row r="72" spans="1:24" ht="19.5" customHeight="1" thickBot="1" x14ac:dyDescent="0.2">
      <c r="A72" s="372"/>
      <c r="B72" s="374"/>
      <c r="C72" s="263"/>
      <c r="D72" s="263"/>
      <c r="E72" s="263"/>
      <c r="F72" s="263"/>
      <c r="G72" s="263"/>
      <c r="H72" s="263"/>
      <c r="I72" s="263"/>
      <c r="J72" s="263"/>
      <c r="K72" s="263"/>
      <c r="L72" s="375"/>
      <c r="M72" s="293"/>
      <c r="N72" s="294"/>
      <c r="O72" s="294"/>
      <c r="P72" s="294"/>
      <c r="Q72" s="335"/>
      <c r="R72" s="336"/>
      <c r="S72" s="336"/>
      <c r="T72" s="336"/>
      <c r="U72" s="161"/>
      <c r="V72" s="378"/>
      <c r="W72" s="378"/>
      <c r="X72" s="379"/>
    </row>
    <row r="73" spans="1:24" ht="20.25" customHeight="1" thickBot="1" x14ac:dyDescent="0.2">
      <c r="A73" s="373"/>
      <c r="B73" s="380" t="s">
        <v>169</v>
      </c>
      <c r="C73" s="350"/>
      <c r="D73" s="350"/>
      <c r="E73" s="350"/>
      <c r="F73" s="350"/>
      <c r="G73" s="381" t="s">
        <v>272</v>
      </c>
      <c r="H73" s="382"/>
      <c r="I73" s="382"/>
      <c r="J73" s="382"/>
      <c r="K73" s="382"/>
      <c r="L73" s="382"/>
      <c r="M73" s="351"/>
      <c r="N73" s="351"/>
      <c r="O73" s="351"/>
      <c r="P73" s="351"/>
      <c r="Q73" s="351"/>
      <c r="R73" s="351"/>
      <c r="S73" s="351"/>
      <c r="T73" s="351"/>
      <c r="U73" s="351"/>
      <c r="V73" s="209" t="s">
        <v>253</v>
      </c>
      <c r="W73" s="209"/>
      <c r="X73" s="383"/>
    </row>
    <row r="74" spans="1:24" ht="12.95" customHeight="1" x14ac:dyDescent="0.15">
      <c r="A74" s="313" t="s">
        <v>172</v>
      </c>
      <c r="B74" s="291" t="s">
        <v>264</v>
      </c>
      <c r="C74" s="292"/>
      <c r="D74" s="292"/>
      <c r="E74" s="292"/>
      <c r="F74" s="292"/>
      <c r="G74" s="292"/>
      <c r="H74" s="292"/>
      <c r="I74" s="292"/>
      <c r="J74" s="292"/>
      <c r="K74" s="292"/>
      <c r="L74" s="292"/>
      <c r="M74" s="291" t="s">
        <v>333</v>
      </c>
      <c r="N74" s="292"/>
      <c r="O74" s="292"/>
      <c r="P74" s="358"/>
      <c r="Q74" s="291" t="s">
        <v>334</v>
      </c>
      <c r="R74" s="292"/>
      <c r="S74" s="292"/>
      <c r="T74" s="292"/>
      <c r="U74" s="358"/>
      <c r="V74" s="217" t="s">
        <v>179</v>
      </c>
      <c r="W74" s="216"/>
      <c r="X74" s="384"/>
    </row>
    <row r="75" spans="1:24" ht="12.95" customHeight="1" thickBot="1" x14ac:dyDescent="0.2">
      <c r="A75" s="315"/>
      <c r="B75" s="359"/>
      <c r="C75" s="308"/>
      <c r="D75" s="308"/>
      <c r="E75" s="308"/>
      <c r="F75" s="308"/>
      <c r="G75" s="308"/>
      <c r="H75" s="308"/>
      <c r="I75" s="308"/>
      <c r="J75" s="308"/>
      <c r="K75" s="308"/>
      <c r="L75" s="308"/>
      <c r="M75" s="359"/>
      <c r="N75" s="308"/>
      <c r="O75" s="308"/>
      <c r="P75" s="309"/>
      <c r="Q75" s="359"/>
      <c r="R75" s="308"/>
      <c r="S75" s="308"/>
      <c r="T75" s="308"/>
      <c r="U75" s="309"/>
      <c r="V75" s="385"/>
      <c r="W75" s="385"/>
      <c r="X75" s="386"/>
    </row>
    <row r="76" spans="1:24" ht="18.75" customHeight="1" x14ac:dyDescent="0.15">
      <c r="A76" s="387" t="s">
        <v>180</v>
      </c>
      <c r="B76" s="374"/>
      <c r="C76" s="263"/>
      <c r="D76" s="263"/>
      <c r="E76" s="263"/>
      <c r="F76" s="263"/>
      <c r="G76" s="263"/>
      <c r="H76" s="263"/>
      <c r="I76" s="263"/>
      <c r="J76" s="263"/>
      <c r="K76" s="263"/>
      <c r="L76" s="375"/>
      <c r="M76" s="388"/>
      <c r="N76" s="389"/>
      <c r="O76" s="389"/>
      <c r="P76" s="389"/>
      <c r="Q76" s="335"/>
      <c r="R76" s="336"/>
      <c r="S76" s="336"/>
      <c r="T76" s="336"/>
      <c r="U76" s="161" t="s">
        <v>170</v>
      </c>
      <c r="V76" s="390"/>
      <c r="W76" s="378"/>
      <c r="X76" s="379"/>
    </row>
    <row r="77" spans="1:24" ht="18.75" customHeight="1" x14ac:dyDescent="0.15">
      <c r="A77" s="314"/>
      <c r="B77" s="374"/>
      <c r="C77" s="263"/>
      <c r="D77" s="263"/>
      <c r="E77" s="263"/>
      <c r="F77" s="263"/>
      <c r="G77" s="263"/>
      <c r="H77" s="263"/>
      <c r="I77" s="263"/>
      <c r="J77" s="263"/>
      <c r="K77" s="263"/>
      <c r="L77" s="375"/>
      <c r="M77" s="388"/>
      <c r="N77" s="389"/>
      <c r="O77" s="389"/>
      <c r="P77" s="389"/>
      <c r="Q77" s="391"/>
      <c r="R77" s="392"/>
      <c r="S77" s="392"/>
      <c r="T77" s="392"/>
      <c r="U77" s="161"/>
      <c r="V77" s="390"/>
      <c r="W77" s="378"/>
      <c r="X77" s="379"/>
    </row>
    <row r="78" spans="1:24" ht="18.75" customHeight="1" x14ac:dyDescent="0.15">
      <c r="A78" s="314"/>
      <c r="B78" s="374"/>
      <c r="C78" s="263"/>
      <c r="D78" s="263"/>
      <c r="E78" s="263"/>
      <c r="F78" s="263"/>
      <c r="G78" s="263"/>
      <c r="H78" s="263"/>
      <c r="I78" s="263"/>
      <c r="J78" s="263"/>
      <c r="K78" s="263"/>
      <c r="L78" s="375"/>
      <c r="M78" s="388"/>
      <c r="N78" s="389"/>
      <c r="O78" s="389"/>
      <c r="P78" s="389"/>
      <c r="Q78" s="391"/>
      <c r="R78" s="392"/>
      <c r="S78" s="392"/>
      <c r="T78" s="392"/>
      <c r="U78" s="161"/>
      <c r="V78" s="390"/>
      <c r="W78" s="378"/>
      <c r="X78" s="379"/>
    </row>
    <row r="79" spans="1:24" ht="18.75" customHeight="1" x14ac:dyDescent="0.15">
      <c r="A79" s="314"/>
      <c r="B79" s="374"/>
      <c r="C79" s="263"/>
      <c r="D79" s="263"/>
      <c r="E79" s="263"/>
      <c r="F79" s="263"/>
      <c r="G79" s="263"/>
      <c r="H79" s="263"/>
      <c r="I79" s="263"/>
      <c r="J79" s="263"/>
      <c r="K79" s="263"/>
      <c r="L79" s="375"/>
      <c r="M79" s="388"/>
      <c r="N79" s="389"/>
      <c r="O79" s="389"/>
      <c r="P79" s="389"/>
      <c r="Q79" s="391"/>
      <c r="R79" s="392"/>
      <c r="S79" s="392"/>
      <c r="T79" s="392"/>
      <c r="U79" s="161"/>
      <c r="V79" s="390"/>
      <c r="W79" s="378"/>
      <c r="X79" s="379"/>
    </row>
    <row r="80" spans="1:24" ht="18.75" customHeight="1" thickBot="1" x14ac:dyDescent="0.2">
      <c r="A80" s="314"/>
      <c r="B80" s="374"/>
      <c r="C80" s="263"/>
      <c r="D80" s="263"/>
      <c r="E80" s="263"/>
      <c r="F80" s="263"/>
      <c r="G80" s="263"/>
      <c r="H80" s="263"/>
      <c r="I80" s="263"/>
      <c r="J80" s="263"/>
      <c r="K80" s="263"/>
      <c r="L80" s="375"/>
      <c r="M80" s="388"/>
      <c r="N80" s="389"/>
      <c r="O80" s="389"/>
      <c r="P80" s="389"/>
      <c r="Q80" s="391"/>
      <c r="R80" s="392"/>
      <c r="S80" s="392"/>
      <c r="T80" s="392"/>
      <c r="U80" s="161"/>
      <c r="V80" s="393"/>
      <c r="W80" s="394"/>
      <c r="X80" s="395"/>
    </row>
    <row r="81" spans="1:34" ht="22.5" customHeight="1" thickBot="1" x14ac:dyDescent="0.2">
      <c r="A81" s="315"/>
      <c r="B81" s="385" t="s">
        <v>169</v>
      </c>
      <c r="C81" s="385"/>
      <c r="D81" s="385"/>
      <c r="E81" s="385"/>
      <c r="F81" s="380"/>
      <c r="G81" s="381" t="s">
        <v>274</v>
      </c>
      <c r="H81" s="382"/>
      <c r="I81" s="382"/>
      <c r="J81" s="382"/>
      <c r="K81" s="382"/>
      <c r="L81" s="382"/>
      <c r="M81" s="351"/>
      <c r="N81" s="351"/>
      <c r="O81" s="351"/>
      <c r="P81" s="351"/>
      <c r="Q81" s="351"/>
      <c r="R81" s="351"/>
      <c r="S81" s="351"/>
      <c r="T81" s="351"/>
      <c r="U81" s="351"/>
      <c r="V81" s="209" t="s">
        <v>253</v>
      </c>
      <c r="W81" s="209"/>
      <c r="X81" s="383"/>
    </row>
    <row r="82" spans="1:34" ht="8.25" customHeight="1" x14ac:dyDescent="0.15">
      <c r="A82" s="121"/>
      <c r="B82" s="98"/>
      <c r="C82" s="98"/>
      <c r="D82" s="98"/>
      <c r="E82" s="109"/>
      <c r="F82" s="111"/>
      <c r="G82" s="95"/>
      <c r="H82" s="95"/>
      <c r="I82" s="95"/>
      <c r="J82" s="95"/>
      <c r="K82" s="95"/>
      <c r="L82" s="95"/>
      <c r="M82" s="95"/>
      <c r="N82" s="95"/>
      <c r="O82" s="95"/>
      <c r="P82" s="95"/>
      <c r="Q82" s="95"/>
      <c r="R82" s="95"/>
      <c r="S82" s="95"/>
      <c r="T82" s="95"/>
      <c r="U82" s="95"/>
      <c r="V82" s="95"/>
      <c r="W82" s="95"/>
      <c r="X82" s="95"/>
    </row>
    <row r="83" spans="1:34" ht="15" customHeight="1" x14ac:dyDescent="0.15">
      <c r="A83" s="93" t="s">
        <v>176</v>
      </c>
      <c r="B83" s="118" t="s">
        <v>182</v>
      </c>
      <c r="C83" s="98"/>
      <c r="D83" s="98"/>
      <c r="E83" s="109"/>
      <c r="F83" s="111"/>
      <c r="G83" s="95"/>
      <c r="H83" s="95"/>
      <c r="I83" s="95"/>
      <c r="J83" s="95"/>
      <c r="K83" s="95"/>
      <c r="L83" s="95"/>
      <c r="M83" s="95"/>
      <c r="N83" s="95"/>
      <c r="O83" s="95"/>
      <c r="P83" s="95"/>
      <c r="Q83" s="95"/>
      <c r="R83" s="95"/>
      <c r="S83" s="95"/>
      <c r="T83" s="95"/>
      <c r="U83" s="95"/>
      <c r="V83" s="95"/>
      <c r="W83" s="95"/>
      <c r="X83" s="95"/>
    </row>
    <row r="84" spans="1:34" ht="11.25" customHeight="1" x14ac:dyDescent="0.15">
      <c r="A84" s="121"/>
      <c r="C84" s="122"/>
      <c r="D84" s="122"/>
      <c r="E84" s="122"/>
      <c r="F84" s="122"/>
      <c r="G84" s="122"/>
      <c r="H84" s="122"/>
      <c r="I84" s="122"/>
      <c r="J84" s="396" t="s">
        <v>271</v>
      </c>
      <c r="K84" s="396"/>
      <c r="L84" s="396"/>
      <c r="M84" s="396"/>
      <c r="N84" s="396"/>
      <c r="O84" s="397"/>
      <c r="P84" s="397"/>
      <c r="Q84" s="397"/>
      <c r="R84" s="397"/>
      <c r="S84" s="397"/>
      <c r="T84" s="397"/>
      <c r="U84" s="397"/>
      <c r="V84" s="399" t="s">
        <v>270</v>
      </c>
      <c r="W84" s="399"/>
      <c r="X84" s="399"/>
    </row>
    <row r="85" spans="1:34" ht="11.25" customHeight="1" x14ac:dyDescent="0.15">
      <c r="A85" s="121"/>
      <c r="B85" s="122"/>
      <c r="C85" s="122"/>
      <c r="D85" s="122"/>
      <c r="E85" s="122"/>
      <c r="F85" s="122"/>
      <c r="G85" s="122"/>
      <c r="H85" s="122"/>
      <c r="I85" s="122"/>
      <c r="J85" s="396"/>
      <c r="K85" s="396"/>
      <c r="L85" s="396"/>
      <c r="M85" s="396"/>
      <c r="N85" s="396"/>
      <c r="O85" s="398"/>
      <c r="P85" s="398"/>
      <c r="Q85" s="398"/>
      <c r="R85" s="398"/>
      <c r="S85" s="398"/>
      <c r="T85" s="398"/>
      <c r="U85" s="398"/>
      <c r="V85" s="399"/>
      <c r="W85" s="399"/>
      <c r="X85" s="399"/>
    </row>
    <row r="86" spans="1:34" ht="15" customHeight="1" thickBot="1" x14ac:dyDescent="0.2">
      <c r="A86" s="93" t="s">
        <v>181</v>
      </c>
      <c r="B86" s="118" t="s">
        <v>209</v>
      </c>
      <c r="C86" s="98"/>
      <c r="D86" s="98"/>
      <c r="E86" s="109"/>
      <c r="F86" s="111"/>
      <c r="G86" s="95"/>
      <c r="H86" s="95"/>
      <c r="I86" s="95"/>
      <c r="J86" s="95"/>
      <c r="K86" s="95"/>
      <c r="L86" s="95"/>
      <c r="M86" s="95"/>
      <c r="N86" s="95"/>
      <c r="O86" s="95"/>
      <c r="P86" s="95"/>
      <c r="Q86" s="95"/>
      <c r="R86" s="95"/>
      <c r="S86" s="95"/>
      <c r="T86" s="95"/>
      <c r="U86" s="95"/>
      <c r="V86" s="95"/>
      <c r="W86" s="95"/>
      <c r="X86" s="95"/>
    </row>
    <row r="87" spans="1:34" ht="23.1" customHeight="1" x14ac:dyDescent="0.15">
      <c r="A87" s="313" t="s">
        <v>117</v>
      </c>
      <c r="B87" s="400"/>
      <c r="C87" s="217" t="s">
        <v>248</v>
      </c>
      <c r="D87" s="217"/>
      <c r="E87" s="217"/>
      <c r="F87" s="217" t="s">
        <v>246</v>
      </c>
      <c r="G87" s="217"/>
      <c r="H87" s="217"/>
      <c r="I87" s="217"/>
      <c r="J87" s="217"/>
      <c r="K87" s="217"/>
      <c r="L87" s="217"/>
      <c r="M87" s="217"/>
      <c r="N87" s="216" t="s">
        <v>247</v>
      </c>
      <c r="O87" s="216"/>
      <c r="P87" s="216"/>
      <c r="Q87" s="403" t="s">
        <v>250</v>
      </c>
      <c r="R87" s="403"/>
      <c r="S87" s="403"/>
      <c r="T87" s="403"/>
      <c r="U87" s="403"/>
      <c r="V87" s="403"/>
      <c r="W87" s="403"/>
      <c r="X87" s="404"/>
    </row>
    <row r="88" spans="1:34" ht="23.1" customHeight="1" x14ac:dyDescent="0.15">
      <c r="A88" s="314"/>
      <c r="B88" s="401"/>
      <c r="C88" s="402"/>
      <c r="D88" s="402"/>
      <c r="E88" s="402"/>
      <c r="F88" s="405"/>
      <c r="G88" s="406"/>
      <c r="H88" s="406"/>
      <c r="I88" s="406"/>
      <c r="J88" s="406"/>
      <c r="K88" s="406"/>
      <c r="L88" s="406"/>
      <c r="M88" s="407"/>
      <c r="N88" s="408"/>
      <c r="O88" s="408"/>
      <c r="P88" s="203"/>
      <c r="Q88" s="409"/>
      <c r="R88" s="410"/>
      <c r="S88" s="410"/>
      <c r="T88" s="410"/>
      <c r="U88" s="410"/>
      <c r="V88" s="410"/>
      <c r="W88" s="406" t="s">
        <v>170</v>
      </c>
      <c r="X88" s="411"/>
    </row>
    <row r="89" spans="1:34" ht="23.1" customHeight="1" x14ac:dyDescent="0.15">
      <c r="A89" s="314"/>
      <c r="B89" s="401"/>
      <c r="C89" s="402"/>
      <c r="D89" s="402"/>
      <c r="E89" s="402"/>
      <c r="F89" s="405"/>
      <c r="G89" s="406"/>
      <c r="H89" s="406"/>
      <c r="I89" s="406"/>
      <c r="J89" s="406"/>
      <c r="K89" s="406"/>
      <c r="L89" s="406"/>
      <c r="M89" s="407"/>
      <c r="N89" s="408"/>
      <c r="O89" s="408"/>
      <c r="P89" s="203"/>
      <c r="Q89" s="409"/>
      <c r="R89" s="410"/>
      <c r="S89" s="410"/>
      <c r="T89" s="410"/>
      <c r="U89" s="410"/>
      <c r="V89" s="410"/>
      <c r="W89" s="406" t="s">
        <v>170</v>
      </c>
      <c r="X89" s="411"/>
      <c r="AA89" s="95"/>
      <c r="AG89" s="123"/>
      <c r="AH89" s="123"/>
    </row>
    <row r="90" spans="1:34" ht="23.1" customHeight="1" x14ac:dyDescent="0.15">
      <c r="A90" s="314"/>
      <c r="B90" s="401"/>
      <c r="C90" s="402"/>
      <c r="D90" s="402"/>
      <c r="E90" s="402"/>
      <c r="F90" s="405"/>
      <c r="G90" s="406"/>
      <c r="H90" s="406"/>
      <c r="I90" s="406"/>
      <c r="J90" s="406"/>
      <c r="K90" s="406"/>
      <c r="L90" s="406"/>
      <c r="M90" s="407"/>
      <c r="N90" s="408"/>
      <c r="O90" s="408"/>
      <c r="P90" s="203"/>
      <c r="Q90" s="409"/>
      <c r="R90" s="410"/>
      <c r="S90" s="410"/>
      <c r="T90" s="410"/>
      <c r="U90" s="410"/>
      <c r="V90" s="410"/>
      <c r="W90" s="406" t="s">
        <v>170</v>
      </c>
      <c r="X90" s="411"/>
      <c r="AA90" s="95"/>
      <c r="AG90" s="123"/>
      <c r="AH90" s="123"/>
    </row>
    <row r="91" spans="1:34" ht="23.1" customHeight="1" x14ac:dyDescent="0.15">
      <c r="A91" s="314"/>
      <c r="B91" s="401"/>
      <c r="C91" s="402" t="s">
        <v>249</v>
      </c>
      <c r="D91" s="402"/>
      <c r="E91" s="402"/>
      <c r="F91" s="408" t="s">
        <v>212</v>
      </c>
      <c r="G91" s="408"/>
      <c r="H91" s="408"/>
      <c r="I91" s="408"/>
      <c r="J91" s="408"/>
      <c r="K91" s="408"/>
      <c r="L91" s="408"/>
      <c r="M91" s="408"/>
      <c r="N91" s="408"/>
      <c r="O91" s="408"/>
      <c r="P91" s="203"/>
      <c r="Q91" s="203" t="s">
        <v>251</v>
      </c>
      <c r="R91" s="204"/>
      <c r="S91" s="204"/>
      <c r="T91" s="204"/>
      <c r="U91" s="204"/>
      <c r="V91" s="204"/>
      <c r="W91" s="204"/>
      <c r="X91" s="420"/>
      <c r="AA91" s="95"/>
      <c r="AG91" s="123"/>
      <c r="AH91" s="123"/>
    </row>
    <row r="92" spans="1:34" ht="23.1" customHeight="1" x14ac:dyDescent="0.15">
      <c r="A92" s="314"/>
      <c r="B92" s="401"/>
      <c r="C92" s="402"/>
      <c r="D92" s="402"/>
      <c r="E92" s="402"/>
      <c r="F92" s="320"/>
      <c r="G92" s="320"/>
      <c r="H92" s="320"/>
      <c r="I92" s="320"/>
      <c r="J92" s="320"/>
      <c r="K92" s="320"/>
      <c r="L92" s="320"/>
      <c r="M92" s="320"/>
      <c r="N92" s="320"/>
      <c r="O92" s="320"/>
      <c r="P92" s="412"/>
      <c r="Q92" s="409"/>
      <c r="R92" s="410"/>
      <c r="S92" s="410"/>
      <c r="T92" s="410"/>
      <c r="U92" s="410"/>
      <c r="V92" s="410"/>
      <c r="W92" s="406" t="s">
        <v>170</v>
      </c>
      <c r="X92" s="411"/>
      <c r="AA92" s="124"/>
      <c r="AB92" s="125"/>
      <c r="AC92" s="125"/>
      <c r="AG92" s="95"/>
      <c r="AH92" s="95"/>
    </row>
    <row r="93" spans="1:34" ht="23.1" customHeight="1" x14ac:dyDescent="0.15">
      <c r="A93" s="314"/>
      <c r="B93" s="401"/>
      <c r="C93" s="402"/>
      <c r="D93" s="402"/>
      <c r="E93" s="402"/>
      <c r="F93" s="421"/>
      <c r="G93" s="421"/>
      <c r="H93" s="421"/>
      <c r="I93" s="421"/>
      <c r="J93" s="421"/>
      <c r="K93" s="421"/>
      <c r="L93" s="421"/>
      <c r="M93" s="421"/>
      <c r="N93" s="421"/>
      <c r="O93" s="421"/>
      <c r="P93" s="258"/>
      <c r="Q93" s="409"/>
      <c r="R93" s="410"/>
      <c r="S93" s="410"/>
      <c r="T93" s="410"/>
      <c r="U93" s="410"/>
      <c r="V93" s="410"/>
      <c r="W93" s="406" t="s">
        <v>170</v>
      </c>
      <c r="X93" s="411"/>
      <c r="AA93" s="124"/>
      <c r="AB93" s="125"/>
      <c r="AC93" s="125"/>
      <c r="AG93" s="95"/>
      <c r="AH93" s="95"/>
    </row>
    <row r="94" spans="1:34" ht="23.1" customHeight="1" thickBot="1" x14ac:dyDescent="0.2">
      <c r="A94" s="314"/>
      <c r="B94" s="401"/>
      <c r="C94" s="402"/>
      <c r="D94" s="402"/>
      <c r="E94" s="419"/>
      <c r="F94" s="412" t="s">
        <v>335</v>
      </c>
      <c r="G94" s="413"/>
      <c r="H94" s="413"/>
      <c r="I94" s="413"/>
      <c r="J94" s="413"/>
      <c r="K94" s="414"/>
      <c r="L94" s="414"/>
      <c r="M94" s="414"/>
      <c r="N94" s="414"/>
      <c r="O94" s="414"/>
      <c r="P94" s="126" t="s">
        <v>231</v>
      </c>
      <c r="Q94" s="409"/>
      <c r="R94" s="410"/>
      <c r="S94" s="410"/>
      <c r="T94" s="410"/>
      <c r="U94" s="410"/>
      <c r="V94" s="410"/>
      <c r="W94" s="406" t="s">
        <v>170</v>
      </c>
      <c r="X94" s="411"/>
      <c r="AA94" s="125"/>
      <c r="AB94" s="125"/>
      <c r="AC94" s="125"/>
      <c r="AG94" s="95"/>
      <c r="AH94" s="95"/>
    </row>
    <row r="95" spans="1:34" ht="23.1" customHeight="1" thickBot="1" x14ac:dyDescent="0.2">
      <c r="A95" s="314"/>
      <c r="B95" s="401"/>
      <c r="C95" s="408" t="s">
        <v>213</v>
      </c>
      <c r="D95" s="408"/>
      <c r="E95" s="408"/>
      <c r="F95" s="415"/>
      <c r="G95" s="415"/>
      <c r="H95" s="415"/>
      <c r="I95" s="415"/>
      <c r="J95" s="415"/>
      <c r="K95" s="415"/>
      <c r="L95" s="415"/>
      <c r="M95" s="415"/>
      <c r="N95" s="415"/>
      <c r="O95" s="415"/>
      <c r="P95" s="232"/>
      <c r="Q95" s="416"/>
      <c r="R95" s="351"/>
      <c r="S95" s="351"/>
      <c r="T95" s="351"/>
      <c r="U95" s="351"/>
      <c r="V95" s="351"/>
      <c r="W95" s="417" t="s">
        <v>170</v>
      </c>
      <c r="X95" s="418"/>
      <c r="AA95" s="95"/>
      <c r="AG95" s="95"/>
      <c r="AH95" s="95"/>
    </row>
    <row r="96" spans="1:34" ht="23.1" customHeight="1" x14ac:dyDescent="0.15">
      <c r="A96" s="286" t="s">
        <v>211</v>
      </c>
      <c r="B96" s="422"/>
      <c r="C96" s="232" t="s">
        <v>214</v>
      </c>
      <c r="D96" s="230"/>
      <c r="E96" s="230"/>
      <c r="F96" s="230"/>
      <c r="G96" s="230"/>
      <c r="H96" s="230"/>
      <c r="I96" s="231"/>
      <c r="J96" s="224" t="s">
        <v>215</v>
      </c>
      <c r="K96" s="222"/>
      <c r="L96" s="223"/>
      <c r="M96" s="203" t="s">
        <v>210</v>
      </c>
      <c r="N96" s="204"/>
      <c r="O96" s="204"/>
      <c r="P96" s="205"/>
      <c r="Q96" s="291" t="s">
        <v>216</v>
      </c>
      <c r="R96" s="292"/>
      <c r="S96" s="292"/>
      <c r="T96" s="292"/>
      <c r="U96" s="292"/>
      <c r="V96" s="292"/>
      <c r="W96" s="292"/>
      <c r="X96" s="424"/>
    </row>
    <row r="97" spans="1:30" s="95" customFormat="1" ht="23.1" customHeight="1" x14ac:dyDescent="0.15">
      <c r="A97" s="286"/>
      <c r="B97" s="422"/>
      <c r="C97" s="412" t="s">
        <v>220</v>
      </c>
      <c r="D97" s="413"/>
      <c r="E97" s="413"/>
      <c r="F97" s="413"/>
      <c r="G97" s="413"/>
      <c r="H97" s="413"/>
      <c r="I97" s="413"/>
      <c r="J97" s="425"/>
      <c r="K97" s="426"/>
      <c r="L97" s="163" t="s">
        <v>336</v>
      </c>
      <c r="M97" s="427"/>
      <c r="N97" s="427"/>
      <c r="O97" s="427"/>
      <c r="P97" s="161" t="s">
        <v>170</v>
      </c>
      <c r="Q97" s="410"/>
      <c r="R97" s="410"/>
      <c r="S97" s="410"/>
      <c r="T97" s="410"/>
      <c r="U97" s="410"/>
      <c r="V97" s="410"/>
      <c r="W97" s="406" t="s">
        <v>170</v>
      </c>
      <c r="X97" s="411"/>
      <c r="Y97" s="88"/>
      <c r="Z97" s="88"/>
      <c r="AA97" s="88"/>
      <c r="AD97" s="98"/>
    </row>
    <row r="98" spans="1:30" s="95" customFormat="1" ht="23.1" customHeight="1" x14ac:dyDescent="0.15">
      <c r="A98" s="286"/>
      <c r="B98" s="422"/>
      <c r="C98" s="203"/>
      <c r="D98" s="204"/>
      <c r="E98" s="204"/>
      <c r="F98" s="204"/>
      <c r="G98" s="204"/>
      <c r="H98" s="204"/>
      <c r="I98" s="205"/>
      <c r="J98" s="425"/>
      <c r="K98" s="426"/>
      <c r="L98" s="163"/>
      <c r="M98" s="428"/>
      <c r="N98" s="429"/>
      <c r="O98" s="429"/>
      <c r="P98" s="162"/>
      <c r="Q98" s="410"/>
      <c r="R98" s="410"/>
      <c r="S98" s="410"/>
      <c r="T98" s="410"/>
      <c r="U98" s="410"/>
      <c r="V98" s="410"/>
      <c r="W98" s="406"/>
      <c r="X98" s="411"/>
      <c r="Y98" s="88"/>
      <c r="Z98" s="88"/>
      <c r="AA98" s="88"/>
      <c r="AD98" s="98"/>
    </row>
    <row r="99" spans="1:30" s="95" customFormat="1" ht="23.1" customHeight="1" x14ac:dyDescent="0.15">
      <c r="A99" s="286"/>
      <c r="B99" s="422"/>
      <c r="C99" s="224"/>
      <c r="D99" s="222"/>
      <c r="E99" s="222"/>
      <c r="F99" s="222"/>
      <c r="G99" s="222"/>
      <c r="H99" s="204"/>
      <c r="I99" s="205"/>
      <c r="J99" s="425"/>
      <c r="K99" s="426"/>
      <c r="L99" s="163"/>
      <c r="M99" s="430"/>
      <c r="N99" s="430"/>
      <c r="O99" s="430"/>
      <c r="P99" s="161"/>
      <c r="Q99" s="410"/>
      <c r="R99" s="410"/>
      <c r="S99" s="410"/>
      <c r="T99" s="410"/>
      <c r="U99" s="410"/>
      <c r="V99" s="410"/>
      <c r="W99" s="406"/>
      <c r="X99" s="411"/>
      <c r="Y99" s="88"/>
      <c r="Z99" s="88"/>
      <c r="AA99" s="88"/>
      <c r="AD99" s="98"/>
    </row>
    <row r="100" spans="1:30" s="95" customFormat="1" ht="23.1" customHeight="1" thickBot="1" x14ac:dyDescent="0.2">
      <c r="A100" s="286"/>
      <c r="B100" s="422"/>
      <c r="C100" s="203" t="s">
        <v>217</v>
      </c>
      <c r="D100" s="204"/>
      <c r="E100" s="204"/>
      <c r="F100" s="204"/>
      <c r="G100" s="204"/>
      <c r="H100" s="204"/>
      <c r="I100" s="204"/>
      <c r="J100" s="204"/>
      <c r="K100" s="204"/>
      <c r="L100" s="204"/>
      <c r="M100" s="204"/>
      <c r="N100" s="204"/>
      <c r="O100" s="204"/>
      <c r="P100" s="205"/>
      <c r="Q100" s="431"/>
      <c r="R100" s="432"/>
      <c r="S100" s="432"/>
      <c r="T100" s="432"/>
      <c r="U100" s="432"/>
      <c r="V100" s="432"/>
      <c r="W100" s="433" t="s">
        <v>170</v>
      </c>
      <c r="X100" s="434"/>
      <c r="Y100" s="88"/>
      <c r="Z100" s="88"/>
      <c r="AA100" s="88"/>
      <c r="AD100" s="98"/>
    </row>
    <row r="101" spans="1:30" s="95" customFormat="1" ht="23.1" customHeight="1" thickBot="1" x14ac:dyDescent="0.2">
      <c r="A101" s="287"/>
      <c r="B101" s="423"/>
      <c r="C101" s="380" t="s">
        <v>254</v>
      </c>
      <c r="D101" s="350"/>
      <c r="E101" s="350"/>
      <c r="F101" s="350"/>
      <c r="G101" s="350"/>
      <c r="H101" s="350"/>
      <c r="I101" s="350"/>
      <c r="J101" s="350"/>
      <c r="K101" s="350"/>
      <c r="L101" s="350"/>
      <c r="M101" s="350"/>
      <c r="N101" s="350"/>
      <c r="O101" s="350"/>
      <c r="P101" s="350"/>
      <c r="Q101" s="119" t="s">
        <v>252</v>
      </c>
      <c r="R101" s="351"/>
      <c r="S101" s="351"/>
      <c r="T101" s="351"/>
      <c r="U101" s="351"/>
      <c r="V101" s="351"/>
      <c r="W101" s="417" t="s">
        <v>253</v>
      </c>
      <c r="X101" s="418"/>
      <c r="Y101" s="88"/>
      <c r="Z101" s="88"/>
      <c r="AA101" s="88"/>
    </row>
    <row r="102" spans="1:30" s="95" customFormat="1" ht="23.1" customHeight="1" x14ac:dyDescent="0.15">
      <c r="A102" s="95" t="s">
        <v>222</v>
      </c>
      <c r="B102" s="98"/>
      <c r="C102" s="98"/>
      <c r="D102" s="98"/>
      <c r="E102" s="98"/>
      <c r="F102" s="98"/>
      <c r="G102" s="98"/>
      <c r="H102" s="98"/>
      <c r="I102" s="98"/>
      <c r="J102" s="98"/>
      <c r="K102" s="98"/>
      <c r="L102" s="98"/>
      <c r="M102" s="98"/>
      <c r="N102" s="98"/>
      <c r="O102" s="98"/>
      <c r="P102" s="127"/>
      <c r="Q102" s="109"/>
      <c r="R102" s="109"/>
      <c r="S102" s="109"/>
      <c r="Y102" s="88"/>
      <c r="Z102" s="88"/>
      <c r="AA102" s="88"/>
    </row>
    <row r="103" spans="1:30" s="95" customFormat="1" ht="15" customHeight="1" x14ac:dyDescent="0.15">
      <c r="A103" s="121"/>
      <c r="B103" s="98"/>
      <c r="C103" s="98"/>
      <c r="D103" s="98"/>
      <c r="E103" s="109"/>
      <c r="F103" s="111"/>
      <c r="Y103" s="88"/>
      <c r="Z103" s="88"/>
      <c r="AA103" s="88"/>
    </row>
    <row r="104" spans="1:30" s="95" customFormat="1" ht="15" customHeight="1" thickBot="1" x14ac:dyDescent="0.2">
      <c r="A104" s="93" t="s">
        <v>218</v>
      </c>
      <c r="B104" s="118" t="s">
        <v>189</v>
      </c>
      <c r="C104" s="98"/>
      <c r="D104" s="98"/>
      <c r="E104" s="109"/>
      <c r="F104" s="111"/>
      <c r="Y104" s="88"/>
      <c r="Z104" s="88"/>
      <c r="AA104" s="88"/>
    </row>
    <row r="105" spans="1:30" s="95" customFormat="1" ht="23.1" customHeight="1" x14ac:dyDescent="0.15">
      <c r="A105" s="313" t="s">
        <v>198</v>
      </c>
      <c r="B105" s="400"/>
      <c r="C105" s="435" t="s">
        <v>194</v>
      </c>
      <c r="D105" s="435"/>
      <c r="E105" s="435"/>
      <c r="F105" s="435"/>
      <c r="G105" s="435" t="s">
        <v>195</v>
      </c>
      <c r="H105" s="435"/>
      <c r="I105" s="435"/>
      <c r="J105" s="435"/>
      <c r="K105" s="435"/>
      <c r="L105" s="435"/>
      <c r="M105" s="435"/>
      <c r="N105" s="435"/>
      <c r="O105" s="435"/>
      <c r="P105" s="435"/>
      <c r="Q105" s="435"/>
      <c r="R105" s="435"/>
      <c r="S105" s="435"/>
      <c r="T105" s="436" t="s">
        <v>164</v>
      </c>
      <c r="U105" s="436"/>
      <c r="V105" s="436"/>
      <c r="W105" s="436"/>
      <c r="X105" s="437"/>
      <c r="Y105" s="88"/>
      <c r="Z105" s="88"/>
      <c r="AA105" s="88"/>
    </row>
    <row r="106" spans="1:30" s="95" customFormat="1" ht="23.1" customHeight="1" x14ac:dyDescent="0.15">
      <c r="A106" s="314"/>
      <c r="B106" s="401"/>
      <c r="C106" s="438" t="s">
        <v>190</v>
      </c>
      <c r="D106" s="438"/>
      <c r="E106" s="438"/>
      <c r="F106" s="438"/>
      <c r="G106" s="439"/>
      <c r="H106" s="439"/>
      <c r="I106" s="439"/>
      <c r="J106" s="439"/>
      <c r="K106" s="439"/>
      <c r="L106" s="439"/>
      <c r="M106" s="439"/>
      <c r="N106" s="439"/>
      <c r="O106" s="439"/>
      <c r="P106" s="439"/>
      <c r="Q106" s="439"/>
      <c r="R106" s="439"/>
      <c r="S106" s="194"/>
      <c r="T106" s="428"/>
      <c r="U106" s="429"/>
      <c r="V106" s="429"/>
      <c r="W106" s="429"/>
      <c r="X106" s="128" t="s">
        <v>170</v>
      </c>
      <c r="Y106" s="88"/>
      <c r="Z106" s="88"/>
      <c r="AA106" s="88"/>
    </row>
    <row r="107" spans="1:30" s="95" customFormat="1" ht="23.1" customHeight="1" x14ac:dyDescent="0.15">
      <c r="A107" s="314"/>
      <c r="B107" s="401"/>
      <c r="C107" s="438" t="s">
        <v>191</v>
      </c>
      <c r="D107" s="438"/>
      <c r="E107" s="438"/>
      <c r="F107" s="438"/>
      <c r="G107" s="439"/>
      <c r="H107" s="439"/>
      <c r="I107" s="439"/>
      <c r="J107" s="439"/>
      <c r="K107" s="439"/>
      <c r="L107" s="439"/>
      <c r="M107" s="439"/>
      <c r="N107" s="439"/>
      <c r="O107" s="439"/>
      <c r="P107" s="439"/>
      <c r="Q107" s="439"/>
      <c r="R107" s="439"/>
      <c r="S107" s="194"/>
      <c r="T107" s="440"/>
      <c r="U107" s="430"/>
      <c r="V107" s="430"/>
      <c r="W107" s="430"/>
      <c r="X107" s="128"/>
      <c r="Y107" s="88"/>
      <c r="Z107" s="88"/>
      <c r="AA107" s="88"/>
    </row>
    <row r="108" spans="1:30" s="95" customFormat="1" ht="23.1" customHeight="1" x14ac:dyDescent="0.15">
      <c r="A108" s="314"/>
      <c r="B108" s="401"/>
      <c r="C108" s="438" t="s">
        <v>192</v>
      </c>
      <c r="D108" s="438"/>
      <c r="E108" s="438"/>
      <c r="F108" s="438"/>
      <c r="G108" s="439"/>
      <c r="H108" s="439"/>
      <c r="I108" s="439"/>
      <c r="J108" s="439"/>
      <c r="K108" s="439"/>
      <c r="L108" s="439"/>
      <c r="M108" s="439"/>
      <c r="N108" s="439"/>
      <c r="O108" s="439"/>
      <c r="P108" s="439"/>
      <c r="Q108" s="439"/>
      <c r="R108" s="439"/>
      <c r="S108" s="194"/>
      <c r="T108" s="203"/>
      <c r="U108" s="204"/>
      <c r="V108" s="204"/>
      <c r="W108" s="204"/>
      <c r="X108" s="128"/>
      <c r="Y108" s="88"/>
      <c r="Z108" s="88"/>
      <c r="AA108" s="88"/>
    </row>
    <row r="109" spans="1:30" s="95" customFormat="1" ht="23.1" customHeight="1" x14ac:dyDescent="0.15">
      <c r="A109" s="314"/>
      <c r="B109" s="401"/>
      <c r="C109" s="438" t="s">
        <v>193</v>
      </c>
      <c r="D109" s="438"/>
      <c r="E109" s="438"/>
      <c r="F109" s="438"/>
      <c r="G109" s="439"/>
      <c r="H109" s="439"/>
      <c r="I109" s="439"/>
      <c r="J109" s="439"/>
      <c r="K109" s="439"/>
      <c r="L109" s="439"/>
      <c r="M109" s="439"/>
      <c r="N109" s="439"/>
      <c r="O109" s="439"/>
      <c r="P109" s="439"/>
      <c r="Q109" s="439"/>
      <c r="R109" s="439"/>
      <c r="S109" s="194"/>
      <c r="T109" s="203"/>
      <c r="U109" s="204"/>
      <c r="V109" s="204"/>
      <c r="W109" s="204"/>
      <c r="X109" s="128"/>
      <c r="Y109" s="88"/>
      <c r="Z109" s="88"/>
      <c r="AA109" s="88"/>
    </row>
    <row r="110" spans="1:30" s="95" customFormat="1" ht="23.1" customHeight="1" x14ac:dyDescent="0.15">
      <c r="A110" s="314"/>
      <c r="B110" s="401"/>
      <c r="C110" s="408"/>
      <c r="D110" s="408"/>
      <c r="E110" s="408"/>
      <c r="F110" s="408"/>
      <c r="G110" s="408"/>
      <c r="H110" s="408"/>
      <c r="I110" s="408"/>
      <c r="J110" s="408"/>
      <c r="K110" s="408"/>
      <c r="L110" s="408"/>
      <c r="M110" s="408"/>
      <c r="N110" s="408"/>
      <c r="O110" s="408"/>
      <c r="P110" s="408"/>
      <c r="Q110" s="408"/>
      <c r="R110" s="408"/>
      <c r="S110" s="408"/>
      <c r="T110" s="203"/>
      <c r="U110" s="204"/>
      <c r="V110" s="204"/>
      <c r="W110" s="204"/>
      <c r="X110" s="128"/>
      <c r="Y110" s="88"/>
      <c r="Z110" s="88"/>
      <c r="AA110" s="88"/>
    </row>
    <row r="111" spans="1:30" s="95" customFormat="1" ht="23.1" customHeight="1" x14ac:dyDescent="0.15">
      <c r="A111" s="314"/>
      <c r="B111" s="401"/>
      <c r="C111" s="408"/>
      <c r="D111" s="408"/>
      <c r="E111" s="408"/>
      <c r="F111" s="408"/>
      <c r="G111" s="408"/>
      <c r="H111" s="408"/>
      <c r="I111" s="408"/>
      <c r="J111" s="408"/>
      <c r="K111" s="408"/>
      <c r="L111" s="408"/>
      <c r="M111" s="408"/>
      <c r="N111" s="408"/>
      <c r="O111" s="408"/>
      <c r="P111" s="408"/>
      <c r="Q111" s="408"/>
      <c r="R111" s="408"/>
      <c r="S111" s="203"/>
      <c r="T111" s="203"/>
      <c r="U111" s="204"/>
      <c r="V111" s="204"/>
      <c r="W111" s="204"/>
      <c r="X111" s="128"/>
      <c r="Y111" s="88"/>
      <c r="Z111" s="88"/>
      <c r="AA111" s="88"/>
    </row>
    <row r="112" spans="1:30" s="95" customFormat="1" ht="23.1" customHeight="1" thickBot="1" x14ac:dyDescent="0.2">
      <c r="A112" s="314"/>
      <c r="B112" s="401"/>
      <c r="C112" s="408"/>
      <c r="D112" s="408"/>
      <c r="E112" s="408"/>
      <c r="F112" s="408"/>
      <c r="G112" s="408"/>
      <c r="H112" s="408"/>
      <c r="I112" s="408"/>
      <c r="J112" s="408"/>
      <c r="K112" s="408"/>
      <c r="L112" s="408"/>
      <c r="M112" s="408"/>
      <c r="N112" s="408"/>
      <c r="O112" s="408"/>
      <c r="P112" s="408"/>
      <c r="Q112" s="408"/>
      <c r="R112" s="408"/>
      <c r="S112" s="203"/>
      <c r="T112" s="293"/>
      <c r="U112" s="294"/>
      <c r="V112" s="294"/>
      <c r="W112" s="294"/>
      <c r="X112" s="128"/>
      <c r="Y112" s="88"/>
      <c r="Z112" s="88"/>
      <c r="AA112" s="88"/>
    </row>
    <row r="113" spans="1:32" ht="23.1" customHeight="1" thickBot="1" x14ac:dyDescent="0.2">
      <c r="A113" s="314"/>
      <c r="B113" s="401"/>
      <c r="C113" s="441" t="s">
        <v>196</v>
      </c>
      <c r="D113" s="441"/>
      <c r="E113" s="441"/>
      <c r="F113" s="441"/>
      <c r="G113" s="441"/>
      <c r="H113" s="441"/>
      <c r="I113" s="441"/>
      <c r="J113" s="441"/>
      <c r="K113" s="441"/>
      <c r="L113" s="441"/>
      <c r="M113" s="441"/>
      <c r="N113" s="441"/>
      <c r="O113" s="441"/>
      <c r="P113" s="441"/>
      <c r="Q113" s="441"/>
      <c r="R113" s="441"/>
      <c r="S113" s="442"/>
      <c r="T113" s="130" t="s">
        <v>197</v>
      </c>
      <c r="U113" s="351"/>
      <c r="V113" s="351"/>
      <c r="W113" s="351"/>
      <c r="X113" s="131" t="s">
        <v>253</v>
      </c>
    </row>
    <row r="114" spans="1:32" ht="23.1" customHeight="1" x14ac:dyDescent="0.15">
      <c r="A114" s="314" t="s">
        <v>199</v>
      </c>
      <c r="B114" s="401"/>
      <c r="C114" s="408" t="s">
        <v>200</v>
      </c>
      <c r="D114" s="408"/>
      <c r="E114" s="408"/>
      <c r="F114" s="408"/>
      <c r="G114" s="408" t="s">
        <v>118</v>
      </c>
      <c r="H114" s="408"/>
      <c r="I114" s="408"/>
      <c r="J114" s="408"/>
      <c r="K114" s="408"/>
      <c r="L114" s="443" t="s">
        <v>184</v>
      </c>
      <c r="M114" s="444"/>
      <c r="N114" s="444"/>
      <c r="O114" s="444"/>
      <c r="P114" s="443" t="s">
        <v>186</v>
      </c>
      <c r="Q114" s="444"/>
      <c r="R114" s="444"/>
      <c r="S114" s="444"/>
      <c r="T114" s="445" t="s">
        <v>201</v>
      </c>
      <c r="U114" s="446"/>
      <c r="V114" s="446"/>
      <c r="W114" s="446"/>
      <c r="X114" s="447"/>
    </row>
    <row r="115" spans="1:32" ht="23.1" customHeight="1" x14ac:dyDescent="0.15">
      <c r="A115" s="314"/>
      <c r="B115" s="401"/>
      <c r="C115" s="402"/>
      <c r="D115" s="402"/>
      <c r="E115" s="402"/>
      <c r="F115" s="402"/>
      <c r="G115" s="402"/>
      <c r="H115" s="402"/>
      <c r="I115" s="402"/>
      <c r="J115" s="402"/>
      <c r="K115" s="419"/>
      <c r="L115" s="412"/>
      <c r="M115" s="413"/>
      <c r="N115" s="413"/>
      <c r="O115" s="129" t="s">
        <v>188</v>
      </c>
      <c r="P115" s="203"/>
      <c r="Q115" s="204"/>
      <c r="R115" s="204"/>
      <c r="S115" s="162" t="s">
        <v>170</v>
      </c>
      <c r="T115" s="203"/>
      <c r="U115" s="204"/>
      <c r="V115" s="204"/>
      <c r="W115" s="204"/>
      <c r="X115" s="128" t="s">
        <v>170</v>
      </c>
    </row>
    <row r="116" spans="1:32" ht="23.1" customHeight="1" x14ac:dyDescent="0.15">
      <c r="A116" s="314"/>
      <c r="B116" s="401"/>
      <c r="C116" s="402"/>
      <c r="D116" s="402"/>
      <c r="E116" s="402"/>
      <c r="F116" s="402"/>
      <c r="G116" s="402"/>
      <c r="H116" s="402"/>
      <c r="I116" s="402"/>
      <c r="J116" s="402"/>
      <c r="K116" s="402"/>
      <c r="L116" s="412"/>
      <c r="M116" s="413"/>
      <c r="N116" s="413"/>
      <c r="O116" s="129"/>
      <c r="P116" s="293"/>
      <c r="Q116" s="294"/>
      <c r="R116" s="294"/>
      <c r="S116" s="161"/>
      <c r="T116" s="203"/>
      <c r="U116" s="204"/>
      <c r="V116" s="204"/>
      <c r="W116" s="204"/>
      <c r="X116" s="128"/>
    </row>
    <row r="117" spans="1:32" ht="23.1" customHeight="1" x14ac:dyDescent="0.15">
      <c r="A117" s="314"/>
      <c r="B117" s="401"/>
      <c r="C117" s="402"/>
      <c r="D117" s="402"/>
      <c r="E117" s="402"/>
      <c r="F117" s="402"/>
      <c r="G117" s="402"/>
      <c r="H117" s="402"/>
      <c r="I117" s="402"/>
      <c r="J117" s="402"/>
      <c r="K117" s="402"/>
      <c r="L117" s="412"/>
      <c r="M117" s="413"/>
      <c r="N117" s="413"/>
      <c r="O117" s="129"/>
      <c r="P117" s="203"/>
      <c r="Q117" s="204"/>
      <c r="R117" s="204"/>
      <c r="S117" s="162"/>
      <c r="T117" s="203"/>
      <c r="U117" s="204"/>
      <c r="V117" s="204"/>
      <c r="W117" s="204"/>
      <c r="X117" s="128"/>
    </row>
    <row r="118" spans="1:32" ht="23.1" customHeight="1" x14ac:dyDescent="0.15">
      <c r="A118" s="314"/>
      <c r="B118" s="401"/>
      <c r="C118" s="402"/>
      <c r="D118" s="402"/>
      <c r="E118" s="402"/>
      <c r="F118" s="402"/>
      <c r="G118" s="402"/>
      <c r="H118" s="402"/>
      <c r="I118" s="402"/>
      <c r="J118" s="402"/>
      <c r="K118" s="402"/>
      <c r="L118" s="412"/>
      <c r="M118" s="413"/>
      <c r="N118" s="413"/>
      <c r="O118" s="129"/>
      <c r="P118" s="293"/>
      <c r="Q118" s="294"/>
      <c r="R118" s="294"/>
      <c r="S118" s="161"/>
      <c r="T118" s="203"/>
      <c r="U118" s="204"/>
      <c r="V118" s="204"/>
      <c r="W118" s="204"/>
      <c r="X118" s="128"/>
    </row>
    <row r="119" spans="1:32" ht="23.1" customHeight="1" thickBot="1" x14ac:dyDescent="0.2">
      <c r="A119" s="314"/>
      <c r="B119" s="401"/>
      <c r="C119" s="402"/>
      <c r="D119" s="402"/>
      <c r="E119" s="402"/>
      <c r="F119" s="402"/>
      <c r="G119" s="402"/>
      <c r="H119" s="402"/>
      <c r="I119" s="402"/>
      <c r="J119" s="402"/>
      <c r="K119" s="402"/>
      <c r="L119" s="412"/>
      <c r="M119" s="413"/>
      <c r="N119" s="413"/>
      <c r="O119" s="129"/>
      <c r="P119" s="203"/>
      <c r="Q119" s="204"/>
      <c r="R119" s="204"/>
      <c r="S119" s="162"/>
      <c r="T119" s="293"/>
      <c r="U119" s="294"/>
      <c r="V119" s="294"/>
      <c r="W119" s="294"/>
      <c r="X119" s="128"/>
    </row>
    <row r="120" spans="1:32" ht="23.1" customHeight="1" thickBot="1" x14ac:dyDescent="0.2">
      <c r="A120" s="314"/>
      <c r="B120" s="401"/>
      <c r="C120" s="441" t="s">
        <v>196</v>
      </c>
      <c r="D120" s="441"/>
      <c r="E120" s="441"/>
      <c r="F120" s="441"/>
      <c r="G120" s="441"/>
      <c r="H120" s="441"/>
      <c r="I120" s="441"/>
      <c r="J120" s="441"/>
      <c r="K120" s="441"/>
      <c r="L120" s="441"/>
      <c r="M120" s="441"/>
      <c r="N120" s="441"/>
      <c r="O120" s="441"/>
      <c r="P120" s="448"/>
      <c r="Q120" s="448"/>
      <c r="R120" s="448"/>
      <c r="S120" s="449"/>
      <c r="T120" s="130" t="s">
        <v>202</v>
      </c>
      <c r="U120" s="351"/>
      <c r="V120" s="351"/>
      <c r="W120" s="351"/>
      <c r="X120" s="131" t="s">
        <v>253</v>
      </c>
    </row>
    <row r="121" spans="1:32" ht="23.1" customHeight="1" x14ac:dyDescent="0.15">
      <c r="A121" s="450" t="s">
        <v>204</v>
      </c>
      <c r="B121" s="451"/>
      <c r="C121" s="451"/>
      <c r="D121" s="451"/>
      <c r="E121" s="451"/>
      <c r="F121" s="451"/>
      <c r="G121" s="451"/>
      <c r="H121" s="451"/>
      <c r="I121" s="451"/>
      <c r="J121" s="451"/>
      <c r="K121" s="451"/>
      <c r="L121" s="451"/>
      <c r="M121" s="451"/>
      <c r="N121" s="451"/>
      <c r="O121" s="451"/>
      <c r="P121" s="451"/>
      <c r="Q121" s="451"/>
      <c r="R121" s="451"/>
      <c r="S121" s="452"/>
      <c r="T121" s="456" t="s">
        <v>203</v>
      </c>
      <c r="U121" s="457"/>
      <c r="V121" s="457"/>
      <c r="W121" s="457"/>
      <c r="X121" s="459" t="s">
        <v>253</v>
      </c>
    </row>
    <row r="122" spans="1:32" ht="23.1" customHeight="1" thickBot="1" x14ac:dyDescent="0.2">
      <c r="A122" s="453"/>
      <c r="B122" s="454"/>
      <c r="C122" s="454"/>
      <c r="D122" s="454"/>
      <c r="E122" s="454"/>
      <c r="F122" s="454"/>
      <c r="G122" s="454"/>
      <c r="H122" s="454"/>
      <c r="I122" s="454"/>
      <c r="J122" s="454"/>
      <c r="K122" s="454"/>
      <c r="L122" s="454"/>
      <c r="M122" s="454"/>
      <c r="N122" s="454"/>
      <c r="O122" s="454"/>
      <c r="P122" s="454"/>
      <c r="Q122" s="454"/>
      <c r="R122" s="454"/>
      <c r="S122" s="455"/>
      <c r="T122" s="307"/>
      <c r="U122" s="458"/>
      <c r="V122" s="458"/>
      <c r="W122" s="458"/>
      <c r="X122" s="460"/>
    </row>
    <row r="123" spans="1:32" s="94" customFormat="1" ht="30" customHeight="1" thickBot="1" x14ac:dyDescent="0.2">
      <c r="A123" s="93" t="s">
        <v>219</v>
      </c>
      <c r="B123" s="94" t="s">
        <v>92</v>
      </c>
      <c r="E123" s="461"/>
      <c r="F123" s="461"/>
      <c r="G123" s="461"/>
      <c r="H123" s="461"/>
      <c r="I123" s="461"/>
      <c r="J123" s="461"/>
      <c r="K123" s="461"/>
      <c r="L123" s="461"/>
      <c r="M123" s="461"/>
      <c r="N123" s="461"/>
      <c r="O123" s="461"/>
      <c r="P123" s="461"/>
      <c r="Q123" s="461"/>
      <c r="R123" s="461"/>
      <c r="S123" s="461"/>
      <c r="T123" s="461"/>
      <c r="U123" s="461"/>
      <c r="V123" s="462" t="s">
        <v>116</v>
      </c>
      <c r="W123" s="462"/>
      <c r="X123" s="462"/>
      <c r="Y123" s="132"/>
      <c r="AB123" s="116"/>
      <c r="AC123" s="116"/>
      <c r="AD123" s="116"/>
      <c r="AE123" s="116"/>
      <c r="AF123" s="116"/>
    </row>
    <row r="124" spans="1:32" ht="21.95" customHeight="1" x14ac:dyDescent="0.15">
      <c r="A124" s="456" t="s">
        <v>62</v>
      </c>
      <c r="B124" s="292"/>
      <c r="C124" s="424"/>
      <c r="D124" s="213" t="s">
        <v>93</v>
      </c>
      <c r="E124" s="214"/>
      <c r="F124" s="214"/>
      <c r="G124" s="214"/>
      <c r="H124" s="214"/>
      <c r="I124" s="214"/>
      <c r="J124" s="214"/>
      <c r="K124" s="214"/>
      <c r="L124" s="214"/>
      <c r="M124" s="214"/>
      <c r="N124" s="214"/>
      <c r="O124" s="214"/>
      <c r="P124" s="214"/>
      <c r="Q124" s="214"/>
      <c r="R124" s="215"/>
      <c r="S124" s="291" t="s">
        <v>94</v>
      </c>
      <c r="T124" s="292"/>
      <c r="U124" s="358"/>
      <c r="V124" s="292" t="s">
        <v>95</v>
      </c>
      <c r="W124" s="292"/>
      <c r="X124" s="424"/>
      <c r="Y124" s="98"/>
    </row>
    <row r="125" spans="1:32" ht="23.1" customHeight="1" x14ac:dyDescent="0.15">
      <c r="A125" s="229"/>
      <c r="B125" s="230"/>
      <c r="C125" s="261"/>
      <c r="D125" s="133" t="s">
        <v>119</v>
      </c>
      <c r="E125" s="134" t="s">
        <v>120</v>
      </c>
      <c r="F125" s="134" t="s">
        <v>121</v>
      </c>
      <c r="G125" s="134" t="s">
        <v>122</v>
      </c>
      <c r="H125" s="134" t="s">
        <v>123</v>
      </c>
      <c r="I125" s="134" t="s">
        <v>124</v>
      </c>
      <c r="J125" s="134" t="s">
        <v>125</v>
      </c>
      <c r="K125" s="134" t="s">
        <v>126</v>
      </c>
      <c r="L125" s="134" t="s">
        <v>127</v>
      </c>
      <c r="M125" s="134" t="s">
        <v>60</v>
      </c>
      <c r="N125" s="134" t="s">
        <v>128</v>
      </c>
      <c r="O125" s="135" t="s">
        <v>129</v>
      </c>
      <c r="P125" s="463" t="s">
        <v>130</v>
      </c>
      <c r="Q125" s="204"/>
      <c r="R125" s="205"/>
      <c r="S125" s="232"/>
      <c r="T125" s="230"/>
      <c r="U125" s="231"/>
      <c r="V125" s="230"/>
      <c r="W125" s="230"/>
      <c r="X125" s="261"/>
      <c r="Y125" s="98"/>
    </row>
    <row r="126" spans="1:32" ht="33" customHeight="1" x14ac:dyDescent="0.15">
      <c r="A126" s="464" t="s">
        <v>96</v>
      </c>
      <c r="B126" s="413"/>
      <c r="C126" s="465"/>
      <c r="D126" s="71"/>
      <c r="E126" s="73"/>
      <c r="F126" s="73"/>
      <c r="G126" s="73"/>
      <c r="H126" s="73"/>
      <c r="I126" s="73"/>
      <c r="J126" s="73"/>
      <c r="K126" s="73"/>
      <c r="L126" s="73"/>
      <c r="M126" s="73"/>
      <c r="N126" s="73"/>
      <c r="O126" s="74"/>
      <c r="P126" s="466"/>
      <c r="Q126" s="467"/>
      <c r="R126" s="468"/>
      <c r="S126" s="469"/>
      <c r="T126" s="467"/>
      <c r="U126" s="468"/>
      <c r="V126" s="467"/>
      <c r="W126" s="467"/>
      <c r="X126" s="470"/>
      <c r="Y126" s="136"/>
    </row>
    <row r="127" spans="1:32" ht="33" customHeight="1" x14ac:dyDescent="0.15">
      <c r="A127" s="464" t="s">
        <v>97</v>
      </c>
      <c r="B127" s="413"/>
      <c r="C127" s="465"/>
      <c r="D127" s="71"/>
      <c r="E127" s="73"/>
      <c r="F127" s="73"/>
      <c r="G127" s="73"/>
      <c r="H127" s="73"/>
      <c r="I127" s="73"/>
      <c r="J127" s="73"/>
      <c r="K127" s="73"/>
      <c r="L127" s="73"/>
      <c r="M127" s="73"/>
      <c r="N127" s="73"/>
      <c r="O127" s="74"/>
      <c r="P127" s="466"/>
      <c r="Q127" s="467"/>
      <c r="R127" s="468"/>
      <c r="S127" s="469"/>
      <c r="T127" s="467"/>
      <c r="U127" s="468"/>
      <c r="V127" s="467"/>
      <c r="W127" s="467"/>
      <c r="X127" s="470"/>
      <c r="Y127" s="136"/>
    </row>
    <row r="128" spans="1:32" ht="33" customHeight="1" x14ac:dyDescent="0.15">
      <c r="A128" s="471" t="s">
        <v>339</v>
      </c>
      <c r="B128" s="472"/>
      <c r="C128" s="473"/>
      <c r="D128" s="71"/>
      <c r="E128" s="71"/>
      <c r="F128" s="71"/>
      <c r="G128" s="71"/>
      <c r="H128" s="71"/>
      <c r="I128" s="71"/>
      <c r="J128" s="71"/>
      <c r="K128" s="71"/>
      <c r="L128" s="71"/>
      <c r="M128" s="71"/>
      <c r="N128" s="71"/>
      <c r="O128" s="71"/>
      <c r="P128" s="466"/>
      <c r="Q128" s="467"/>
      <c r="R128" s="468"/>
      <c r="S128" s="474"/>
      <c r="T128" s="475"/>
      <c r="U128" s="476"/>
      <c r="V128" s="474"/>
      <c r="W128" s="475"/>
      <c r="X128" s="477"/>
      <c r="Y128" s="137"/>
    </row>
    <row r="129" spans="1:25" ht="33" customHeight="1" x14ac:dyDescent="0.15">
      <c r="A129" s="471" t="s">
        <v>337</v>
      </c>
      <c r="B129" s="472"/>
      <c r="C129" s="473"/>
      <c r="D129" s="77"/>
      <c r="E129" s="77"/>
      <c r="F129" s="77"/>
      <c r="G129" s="77"/>
      <c r="H129" s="77"/>
      <c r="I129" s="77"/>
      <c r="J129" s="77"/>
      <c r="K129" s="77"/>
      <c r="L129" s="77"/>
      <c r="M129" s="77"/>
      <c r="N129" s="77"/>
      <c r="O129" s="77"/>
      <c r="P129" s="478"/>
      <c r="Q129" s="479"/>
      <c r="R129" s="479"/>
      <c r="S129" s="480"/>
      <c r="T129" s="479"/>
      <c r="U129" s="481"/>
      <c r="V129" s="479"/>
      <c r="W129" s="479"/>
      <c r="X129" s="482"/>
      <c r="Y129" s="137"/>
    </row>
    <row r="130" spans="1:25" ht="33" customHeight="1" x14ac:dyDescent="0.15">
      <c r="A130" s="495" t="s">
        <v>98</v>
      </c>
      <c r="B130" s="412" t="s">
        <v>70</v>
      </c>
      <c r="C130" s="465"/>
      <c r="D130" s="71"/>
      <c r="E130" s="73"/>
      <c r="F130" s="73"/>
      <c r="G130" s="73"/>
      <c r="H130" s="73"/>
      <c r="I130" s="73"/>
      <c r="J130" s="73"/>
      <c r="K130" s="73"/>
      <c r="L130" s="73"/>
      <c r="M130" s="73"/>
      <c r="N130" s="73"/>
      <c r="O130" s="74"/>
      <c r="P130" s="466"/>
      <c r="Q130" s="467"/>
      <c r="R130" s="468"/>
      <c r="S130" s="469"/>
      <c r="T130" s="467"/>
      <c r="U130" s="468"/>
      <c r="V130" s="467"/>
      <c r="W130" s="467"/>
      <c r="X130" s="470"/>
      <c r="Y130" s="136"/>
    </row>
    <row r="131" spans="1:25" ht="33" customHeight="1" x14ac:dyDescent="0.15">
      <c r="A131" s="286"/>
      <c r="B131" s="412" t="s">
        <v>71</v>
      </c>
      <c r="C131" s="465"/>
      <c r="D131" s="71"/>
      <c r="E131" s="73"/>
      <c r="F131" s="73"/>
      <c r="G131" s="73"/>
      <c r="H131" s="73"/>
      <c r="I131" s="73"/>
      <c r="J131" s="73"/>
      <c r="K131" s="73"/>
      <c r="L131" s="73"/>
      <c r="M131" s="73"/>
      <c r="N131" s="73"/>
      <c r="O131" s="74"/>
      <c r="P131" s="466"/>
      <c r="Q131" s="467"/>
      <c r="R131" s="468"/>
      <c r="S131" s="469"/>
      <c r="T131" s="467"/>
      <c r="U131" s="468"/>
      <c r="V131" s="467"/>
      <c r="W131" s="467"/>
      <c r="X131" s="470"/>
      <c r="Y131" s="136"/>
    </row>
    <row r="132" spans="1:25" ht="33" customHeight="1" x14ac:dyDescent="0.15">
      <c r="A132" s="286"/>
      <c r="B132" s="412" t="s">
        <v>72</v>
      </c>
      <c r="C132" s="465"/>
      <c r="D132" s="71"/>
      <c r="E132" s="73"/>
      <c r="F132" s="73"/>
      <c r="G132" s="73"/>
      <c r="H132" s="73"/>
      <c r="I132" s="73"/>
      <c r="J132" s="73"/>
      <c r="K132" s="73"/>
      <c r="L132" s="73"/>
      <c r="M132" s="73"/>
      <c r="N132" s="73"/>
      <c r="O132" s="74"/>
      <c r="P132" s="466"/>
      <c r="Q132" s="467"/>
      <c r="R132" s="468"/>
      <c r="S132" s="469"/>
      <c r="T132" s="467"/>
      <c r="U132" s="468"/>
      <c r="V132" s="467"/>
      <c r="W132" s="467"/>
      <c r="X132" s="470"/>
      <c r="Y132" s="136"/>
    </row>
    <row r="133" spans="1:25" ht="33" customHeight="1" x14ac:dyDescent="0.15">
      <c r="A133" s="286"/>
      <c r="B133" s="412" t="s">
        <v>73</v>
      </c>
      <c r="C133" s="465"/>
      <c r="D133" s="71"/>
      <c r="E133" s="73"/>
      <c r="F133" s="73"/>
      <c r="G133" s="73"/>
      <c r="H133" s="73"/>
      <c r="I133" s="73"/>
      <c r="J133" s="73"/>
      <c r="K133" s="73"/>
      <c r="L133" s="73"/>
      <c r="M133" s="73"/>
      <c r="N133" s="73"/>
      <c r="O133" s="74"/>
      <c r="P133" s="466"/>
      <c r="Q133" s="467"/>
      <c r="R133" s="468"/>
      <c r="S133" s="469"/>
      <c r="T133" s="467"/>
      <c r="U133" s="468"/>
      <c r="V133" s="467"/>
      <c r="W133" s="467"/>
      <c r="X133" s="470"/>
      <c r="Y133" s="136"/>
    </row>
    <row r="134" spans="1:25" ht="33" customHeight="1" x14ac:dyDescent="0.15">
      <c r="A134" s="286"/>
      <c r="B134" s="412" t="s">
        <v>74</v>
      </c>
      <c r="C134" s="465"/>
      <c r="D134" s="71"/>
      <c r="E134" s="73"/>
      <c r="F134" s="73"/>
      <c r="G134" s="73"/>
      <c r="H134" s="73"/>
      <c r="I134" s="73"/>
      <c r="J134" s="73"/>
      <c r="K134" s="73"/>
      <c r="L134" s="73"/>
      <c r="M134" s="73"/>
      <c r="N134" s="73"/>
      <c r="O134" s="74"/>
      <c r="P134" s="466"/>
      <c r="Q134" s="467"/>
      <c r="R134" s="468"/>
      <c r="S134" s="469"/>
      <c r="T134" s="467"/>
      <c r="U134" s="468"/>
      <c r="V134" s="467"/>
      <c r="W134" s="467"/>
      <c r="X134" s="470"/>
      <c r="Y134" s="136"/>
    </row>
    <row r="135" spans="1:25" ht="33" customHeight="1" x14ac:dyDescent="0.15">
      <c r="A135" s="286"/>
      <c r="B135" s="412" t="s">
        <v>75</v>
      </c>
      <c r="C135" s="465"/>
      <c r="D135" s="71"/>
      <c r="E135" s="73"/>
      <c r="F135" s="73"/>
      <c r="G135" s="73"/>
      <c r="H135" s="73"/>
      <c r="I135" s="73"/>
      <c r="J135" s="73"/>
      <c r="K135" s="73"/>
      <c r="L135" s="73"/>
      <c r="M135" s="73"/>
      <c r="N135" s="73"/>
      <c r="O135" s="74"/>
      <c r="P135" s="466"/>
      <c r="Q135" s="467"/>
      <c r="R135" s="468"/>
      <c r="S135" s="469"/>
      <c r="T135" s="467"/>
      <c r="U135" s="468"/>
      <c r="V135" s="467"/>
      <c r="W135" s="467"/>
      <c r="X135" s="470"/>
      <c r="Y135" s="136"/>
    </row>
    <row r="136" spans="1:25" ht="33" customHeight="1" x14ac:dyDescent="0.15">
      <c r="A136" s="286"/>
      <c r="B136" s="412" t="s">
        <v>76</v>
      </c>
      <c r="C136" s="465"/>
      <c r="D136" s="71"/>
      <c r="E136" s="73"/>
      <c r="F136" s="73"/>
      <c r="G136" s="73"/>
      <c r="H136" s="73"/>
      <c r="I136" s="73"/>
      <c r="J136" s="73"/>
      <c r="K136" s="73"/>
      <c r="L136" s="73"/>
      <c r="M136" s="73"/>
      <c r="N136" s="73"/>
      <c r="O136" s="74"/>
      <c r="P136" s="466"/>
      <c r="Q136" s="467"/>
      <c r="R136" s="468"/>
      <c r="S136" s="469"/>
      <c r="T136" s="467"/>
      <c r="U136" s="468"/>
      <c r="V136" s="467"/>
      <c r="W136" s="467"/>
      <c r="X136" s="470"/>
      <c r="Y136" s="136"/>
    </row>
    <row r="137" spans="1:25" ht="33" customHeight="1" x14ac:dyDescent="0.15">
      <c r="A137" s="286"/>
      <c r="B137" s="483" t="s">
        <v>78</v>
      </c>
      <c r="C137" s="465"/>
      <c r="D137" s="71"/>
      <c r="E137" s="73"/>
      <c r="F137" s="73"/>
      <c r="G137" s="73"/>
      <c r="H137" s="73"/>
      <c r="I137" s="73"/>
      <c r="J137" s="73"/>
      <c r="K137" s="73"/>
      <c r="L137" s="73"/>
      <c r="M137" s="73"/>
      <c r="N137" s="73"/>
      <c r="O137" s="74"/>
      <c r="P137" s="466"/>
      <c r="Q137" s="467"/>
      <c r="R137" s="468"/>
      <c r="S137" s="469"/>
      <c r="T137" s="467"/>
      <c r="U137" s="468"/>
      <c r="V137" s="467"/>
      <c r="W137" s="467"/>
      <c r="X137" s="470"/>
      <c r="Y137" s="136"/>
    </row>
    <row r="138" spans="1:25" ht="33" customHeight="1" x14ac:dyDescent="0.15">
      <c r="A138" s="286"/>
      <c r="B138" s="412" t="s">
        <v>77</v>
      </c>
      <c r="C138" s="465"/>
      <c r="D138" s="71"/>
      <c r="E138" s="73"/>
      <c r="F138" s="73"/>
      <c r="G138" s="73"/>
      <c r="H138" s="73"/>
      <c r="I138" s="73"/>
      <c r="J138" s="73"/>
      <c r="K138" s="73"/>
      <c r="L138" s="73"/>
      <c r="M138" s="73"/>
      <c r="N138" s="73"/>
      <c r="O138" s="74"/>
      <c r="P138" s="466"/>
      <c r="Q138" s="467"/>
      <c r="R138" s="468"/>
      <c r="S138" s="469"/>
      <c r="T138" s="467"/>
      <c r="U138" s="468"/>
      <c r="V138" s="467"/>
      <c r="W138" s="467"/>
      <c r="X138" s="470"/>
      <c r="Y138" s="136"/>
    </row>
    <row r="139" spans="1:25" ht="33" customHeight="1" x14ac:dyDescent="0.15">
      <c r="A139" s="286"/>
      <c r="B139" s="194" t="s">
        <v>64</v>
      </c>
      <c r="C139" s="196"/>
      <c r="D139" s="71"/>
      <c r="E139" s="73"/>
      <c r="F139" s="73"/>
      <c r="G139" s="73"/>
      <c r="H139" s="73"/>
      <c r="I139" s="73"/>
      <c r="J139" s="73"/>
      <c r="K139" s="73"/>
      <c r="L139" s="73"/>
      <c r="M139" s="73"/>
      <c r="N139" s="73"/>
      <c r="O139" s="74"/>
      <c r="P139" s="466"/>
      <c r="Q139" s="467"/>
      <c r="R139" s="468"/>
      <c r="S139" s="484"/>
      <c r="T139" s="485"/>
      <c r="U139" s="486"/>
      <c r="V139" s="484"/>
      <c r="W139" s="485"/>
      <c r="X139" s="487"/>
      <c r="Y139" s="136"/>
    </row>
    <row r="140" spans="1:25" ht="33" customHeight="1" x14ac:dyDescent="0.15">
      <c r="A140" s="496"/>
      <c r="B140" s="413" t="s">
        <v>61</v>
      </c>
      <c r="C140" s="465"/>
      <c r="D140" s="72"/>
      <c r="E140" s="72"/>
      <c r="F140" s="72"/>
      <c r="G140" s="72"/>
      <c r="H140" s="72"/>
      <c r="I140" s="72"/>
      <c r="J140" s="72"/>
      <c r="K140" s="72"/>
      <c r="L140" s="72"/>
      <c r="M140" s="72"/>
      <c r="N140" s="72"/>
      <c r="O140" s="72"/>
      <c r="P140" s="466"/>
      <c r="Q140" s="467"/>
      <c r="R140" s="468"/>
      <c r="S140" s="488"/>
      <c r="T140" s="489"/>
      <c r="U140" s="490"/>
      <c r="V140" s="488"/>
      <c r="W140" s="489"/>
      <c r="X140" s="491"/>
      <c r="Y140" s="95"/>
    </row>
    <row r="141" spans="1:25" ht="33" customHeight="1" x14ac:dyDescent="0.15">
      <c r="A141" s="492" t="s">
        <v>338</v>
      </c>
      <c r="B141" s="493"/>
      <c r="C141" s="494"/>
      <c r="D141" s="71"/>
      <c r="E141" s="71"/>
      <c r="F141" s="71"/>
      <c r="G141" s="71"/>
      <c r="H141" s="71"/>
      <c r="I141" s="71"/>
      <c r="J141" s="71"/>
      <c r="K141" s="71"/>
      <c r="L141" s="71"/>
      <c r="M141" s="71"/>
      <c r="N141" s="71"/>
      <c r="O141" s="71"/>
      <c r="P141" s="466"/>
      <c r="Q141" s="467"/>
      <c r="R141" s="467"/>
      <c r="S141" s="469"/>
      <c r="T141" s="467"/>
      <c r="U141" s="468"/>
      <c r="V141" s="467"/>
      <c r="W141" s="467"/>
      <c r="X141" s="470"/>
      <c r="Y141" s="136"/>
    </row>
    <row r="142" spans="1:25" ht="33" customHeight="1" x14ac:dyDescent="0.15">
      <c r="A142" s="492" t="s">
        <v>65</v>
      </c>
      <c r="B142" s="493"/>
      <c r="C142" s="494"/>
      <c r="D142" s="71"/>
      <c r="E142" s="73"/>
      <c r="F142" s="73"/>
      <c r="G142" s="73"/>
      <c r="H142" s="73"/>
      <c r="I142" s="73"/>
      <c r="J142" s="73"/>
      <c r="K142" s="73"/>
      <c r="L142" s="73"/>
      <c r="M142" s="73"/>
      <c r="N142" s="73"/>
      <c r="O142" s="74"/>
      <c r="P142" s="466"/>
      <c r="Q142" s="467"/>
      <c r="R142" s="468"/>
      <c r="S142" s="484"/>
      <c r="T142" s="485"/>
      <c r="U142" s="486"/>
      <c r="V142" s="484"/>
      <c r="W142" s="485"/>
      <c r="X142" s="487"/>
      <c r="Y142" s="136"/>
    </row>
    <row r="143" spans="1:25" ht="33" customHeight="1" x14ac:dyDescent="0.15">
      <c r="A143" s="492" t="s">
        <v>340</v>
      </c>
      <c r="B143" s="493"/>
      <c r="C143" s="494"/>
      <c r="D143" s="71"/>
      <c r="E143" s="71"/>
      <c r="F143" s="71"/>
      <c r="G143" s="71"/>
      <c r="H143" s="71"/>
      <c r="I143" s="71"/>
      <c r="J143" s="71"/>
      <c r="K143" s="71"/>
      <c r="L143" s="71"/>
      <c r="M143" s="71"/>
      <c r="N143" s="71"/>
      <c r="O143" s="71"/>
      <c r="P143" s="466"/>
      <c r="Q143" s="467"/>
      <c r="R143" s="467"/>
      <c r="S143" s="469"/>
      <c r="T143" s="467"/>
      <c r="U143" s="468"/>
      <c r="V143" s="467"/>
      <c r="W143" s="467"/>
      <c r="X143" s="470"/>
      <c r="Y143" s="136"/>
    </row>
    <row r="144" spans="1:25" ht="33" customHeight="1" x14ac:dyDescent="0.15">
      <c r="A144" s="471" t="s">
        <v>66</v>
      </c>
      <c r="B144" s="472"/>
      <c r="C144" s="473"/>
      <c r="D144" s="71"/>
      <c r="E144" s="73"/>
      <c r="F144" s="73"/>
      <c r="G144" s="73"/>
      <c r="H144" s="73"/>
      <c r="I144" s="73"/>
      <c r="J144" s="73"/>
      <c r="K144" s="73"/>
      <c r="L144" s="73"/>
      <c r="M144" s="73"/>
      <c r="N144" s="73"/>
      <c r="O144" s="74"/>
      <c r="P144" s="466"/>
      <c r="Q144" s="467"/>
      <c r="R144" s="468"/>
      <c r="S144" s="474"/>
      <c r="T144" s="475"/>
      <c r="U144" s="476"/>
      <c r="V144" s="474"/>
      <c r="W144" s="475"/>
      <c r="X144" s="477"/>
      <c r="Y144" s="136"/>
    </row>
    <row r="145" spans="1:32" ht="33" customHeight="1" x14ac:dyDescent="0.15">
      <c r="A145" s="492" t="s">
        <v>68</v>
      </c>
      <c r="B145" s="493"/>
      <c r="C145" s="494"/>
      <c r="D145" s="71"/>
      <c r="E145" s="73"/>
      <c r="F145" s="73"/>
      <c r="G145" s="73"/>
      <c r="H145" s="73"/>
      <c r="I145" s="73"/>
      <c r="J145" s="73"/>
      <c r="K145" s="73"/>
      <c r="L145" s="73"/>
      <c r="M145" s="73"/>
      <c r="N145" s="73"/>
      <c r="O145" s="74"/>
      <c r="P145" s="466"/>
      <c r="Q145" s="467"/>
      <c r="R145" s="468"/>
      <c r="S145" s="469"/>
      <c r="T145" s="467"/>
      <c r="U145" s="468"/>
      <c r="V145" s="469"/>
      <c r="W145" s="467"/>
      <c r="X145" s="470"/>
      <c r="Y145" s="136"/>
    </row>
    <row r="146" spans="1:32" ht="33" customHeight="1" x14ac:dyDescent="0.15">
      <c r="A146" s="492" t="s">
        <v>67</v>
      </c>
      <c r="B146" s="493"/>
      <c r="C146" s="494"/>
      <c r="D146" s="71"/>
      <c r="E146" s="71"/>
      <c r="F146" s="71"/>
      <c r="G146" s="71"/>
      <c r="H146" s="71"/>
      <c r="I146" s="71"/>
      <c r="J146" s="71"/>
      <c r="K146" s="71"/>
      <c r="L146" s="71"/>
      <c r="M146" s="71"/>
      <c r="N146" s="71"/>
      <c r="O146" s="71"/>
      <c r="P146" s="466"/>
      <c r="Q146" s="467"/>
      <c r="R146" s="467"/>
      <c r="S146" s="469"/>
      <c r="T146" s="467"/>
      <c r="U146" s="468"/>
      <c r="V146" s="467"/>
      <c r="W146" s="467"/>
      <c r="X146" s="470"/>
      <c r="Y146" s="136"/>
    </row>
    <row r="147" spans="1:32" ht="33" customHeight="1" x14ac:dyDescent="0.15">
      <c r="A147" s="464" t="s">
        <v>69</v>
      </c>
      <c r="B147" s="413"/>
      <c r="C147" s="465"/>
      <c r="D147" s="71"/>
      <c r="E147" s="73"/>
      <c r="F147" s="73"/>
      <c r="G147" s="73"/>
      <c r="H147" s="73"/>
      <c r="I147" s="73"/>
      <c r="J147" s="73"/>
      <c r="K147" s="73"/>
      <c r="L147" s="73"/>
      <c r="M147" s="73"/>
      <c r="N147" s="73"/>
      <c r="O147" s="74"/>
      <c r="P147" s="466"/>
      <c r="Q147" s="467"/>
      <c r="R147" s="468"/>
      <c r="S147" s="469"/>
      <c r="T147" s="467"/>
      <c r="U147" s="468"/>
      <c r="V147" s="469"/>
      <c r="W147" s="467"/>
      <c r="X147" s="470"/>
      <c r="Y147" s="136"/>
    </row>
    <row r="148" spans="1:32" ht="33" customHeight="1" thickBot="1" x14ac:dyDescent="0.2">
      <c r="A148" s="497" t="s">
        <v>341</v>
      </c>
      <c r="B148" s="498"/>
      <c r="C148" s="499"/>
      <c r="D148" s="75"/>
      <c r="E148" s="76"/>
      <c r="F148" s="76"/>
      <c r="G148" s="76"/>
      <c r="H148" s="76"/>
      <c r="I148" s="76"/>
      <c r="J148" s="76"/>
      <c r="K148" s="76"/>
      <c r="L148" s="76"/>
      <c r="M148" s="76"/>
      <c r="N148" s="76"/>
      <c r="O148" s="76"/>
      <c r="P148" s="500"/>
      <c r="Q148" s="501"/>
      <c r="R148" s="501"/>
      <c r="S148" s="502"/>
      <c r="T148" s="501"/>
      <c r="U148" s="503"/>
      <c r="V148" s="501"/>
      <c r="W148" s="501"/>
      <c r="X148" s="504"/>
      <c r="Y148" s="136"/>
    </row>
    <row r="149" spans="1:32" s="94" customFormat="1" ht="18" customHeight="1" thickBot="1" x14ac:dyDescent="0.2">
      <c r="A149" s="94" t="s">
        <v>208</v>
      </c>
      <c r="AB149" s="116"/>
      <c r="AC149" s="116"/>
      <c r="AD149" s="116"/>
      <c r="AE149" s="116"/>
      <c r="AF149" s="116"/>
    </row>
    <row r="150" spans="1:32" ht="22.5" customHeight="1" x14ac:dyDescent="0.15">
      <c r="A150" s="456"/>
      <c r="B150" s="292"/>
      <c r="C150" s="424"/>
      <c r="D150" s="213" t="s">
        <v>131</v>
      </c>
      <c r="E150" s="214"/>
      <c r="F150" s="214"/>
      <c r="G150" s="214"/>
      <c r="H150" s="214"/>
      <c r="I150" s="214"/>
      <c r="J150" s="214"/>
      <c r="K150" s="214"/>
      <c r="L150" s="214"/>
      <c r="M150" s="214"/>
      <c r="N150" s="214"/>
      <c r="O150" s="214"/>
      <c r="P150" s="214"/>
      <c r="Q150" s="214"/>
      <c r="R150" s="214"/>
      <c r="S150" s="214"/>
      <c r="T150" s="214"/>
      <c r="U150" s="214"/>
      <c r="V150" s="214"/>
      <c r="W150" s="214"/>
      <c r="X150" s="506"/>
      <c r="Y150" s="98"/>
    </row>
    <row r="151" spans="1:32" ht="22.5" customHeight="1" thickBot="1" x14ac:dyDescent="0.2">
      <c r="A151" s="307"/>
      <c r="B151" s="308"/>
      <c r="C151" s="505"/>
      <c r="D151" s="349" t="s">
        <v>93</v>
      </c>
      <c r="E151" s="350"/>
      <c r="F151" s="350"/>
      <c r="G151" s="350"/>
      <c r="H151" s="350"/>
      <c r="I151" s="350"/>
      <c r="J151" s="507"/>
      <c r="K151" s="380" t="s">
        <v>94</v>
      </c>
      <c r="L151" s="350"/>
      <c r="M151" s="350"/>
      <c r="N151" s="350"/>
      <c r="O151" s="350"/>
      <c r="P151" s="350"/>
      <c r="Q151" s="507"/>
      <c r="R151" s="380" t="s">
        <v>132</v>
      </c>
      <c r="S151" s="350"/>
      <c r="T151" s="350"/>
      <c r="U151" s="350"/>
      <c r="V151" s="350"/>
      <c r="W151" s="350"/>
      <c r="X151" s="354"/>
      <c r="Y151" s="98"/>
    </row>
    <row r="152" spans="1:32" ht="30" customHeight="1" x14ac:dyDescent="0.15">
      <c r="A152" s="456" t="s">
        <v>133</v>
      </c>
      <c r="B152" s="292"/>
      <c r="C152" s="424"/>
      <c r="D152" s="509"/>
      <c r="E152" s="510"/>
      <c r="F152" s="510"/>
      <c r="G152" s="510"/>
      <c r="H152" s="510"/>
      <c r="I152" s="510"/>
      <c r="J152" s="510"/>
      <c r="K152" s="513"/>
      <c r="L152" s="514"/>
      <c r="M152" s="514"/>
      <c r="N152" s="514"/>
      <c r="O152" s="514"/>
      <c r="P152" s="514"/>
      <c r="Q152" s="515"/>
      <c r="R152" s="513"/>
      <c r="S152" s="514"/>
      <c r="T152" s="514"/>
      <c r="U152" s="514"/>
      <c r="V152" s="514"/>
      <c r="W152" s="514"/>
      <c r="X152" s="522"/>
      <c r="Y152" s="138"/>
    </row>
    <row r="153" spans="1:32" ht="30" customHeight="1" x14ac:dyDescent="0.15">
      <c r="A153" s="301"/>
      <c r="B153" s="294"/>
      <c r="C153" s="508"/>
      <c r="D153" s="511"/>
      <c r="E153" s="512"/>
      <c r="F153" s="512"/>
      <c r="G153" s="512"/>
      <c r="H153" s="512"/>
      <c r="I153" s="512"/>
      <c r="J153" s="512"/>
      <c r="K153" s="516"/>
      <c r="L153" s="517"/>
      <c r="M153" s="517"/>
      <c r="N153" s="517"/>
      <c r="O153" s="517"/>
      <c r="P153" s="517"/>
      <c r="Q153" s="518"/>
      <c r="R153" s="516"/>
      <c r="S153" s="517"/>
      <c r="T153" s="517"/>
      <c r="U153" s="517"/>
      <c r="V153" s="517"/>
      <c r="W153" s="517"/>
      <c r="X153" s="523"/>
      <c r="Y153" s="138"/>
    </row>
    <row r="154" spans="1:32" ht="30" customHeight="1" x14ac:dyDescent="0.15">
      <c r="A154" s="229"/>
      <c r="B154" s="230"/>
      <c r="C154" s="261"/>
      <c r="D154" s="511"/>
      <c r="E154" s="512"/>
      <c r="F154" s="512"/>
      <c r="G154" s="512"/>
      <c r="H154" s="512"/>
      <c r="I154" s="512"/>
      <c r="J154" s="512"/>
      <c r="K154" s="519"/>
      <c r="L154" s="520"/>
      <c r="M154" s="520"/>
      <c r="N154" s="520"/>
      <c r="O154" s="520"/>
      <c r="P154" s="520"/>
      <c r="Q154" s="521"/>
      <c r="R154" s="519"/>
      <c r="S154" s="520"/>
      <c r="T154" s="520"/>
      <c r="U154" s="520"/>
      <c r="V154" s="520"/>
      <c r="W154" s="520"/>
      <c r="X154" s="524"/>
      <c r="Y154" s="138"/>
    </row>
    <row r="155" spans="1:32" ht="30" customHeight="1" x14ac:dyDescent="0.15">
      <c r="A155" s="228" t="s">
        <v>134</v>
      </c>
      <c r="B155" s="222"/>
      <c r="C155" s="260"/>
      <c r="D155" s="525"/>
      <c r="E155" s="526"/>
      <c r="F155" s="526"/>
      <c r="G155" s="526"/>
      <c r="H155" s="526"/>
      <c r="I155" s="526"/>
      <c r="J155" s="526"/>
      <c r="K155" s="529"/>
      <c r="L155" s="530"/>
      <c r="M155" s="530"/>
      <c r="N155" s="530"/>
      <c r="O155" s="530"/>
      <c r="P155" s="530"/>
      <c r="Q155" s="531"/>
      <c r="R155" s="526"/>
      <c r="S155" s="526"/>
      <c r="T155" s="526"/>
      <c r="U155" s="526"/>
      <c r="V155" s="526"/>
      <c r="W155" s="526"/>
      <c r="X155" s="532"/>
      <c r="Y155" s="139"/>
    </row>
    <row r="156" spans="1:32" ht="30" customHeight="1" x14ac:dyDescent="0.15">
      <c r="A156" s="301"/>
      <c r="B156" s="294"/>
      <c r="C156" s="508"/>
      <c r="D156" s="511"/>
      <c r="E156" s="512"/>
      <c r="F156" s="512"/>
      <c r="G156" s="512"/>
      <c r="H156" s="512"/>
      <c r="I156" s="512"/>
      <c r="J156" s="512"/>
      <c r="K156" s="516"/>
      <c r="L156" s="517"/>
      <c r="M156" s="517"/>
      <c r="N156" s="517"/>
      <c r="O156" s="517"/>
      <c r="P156" s="517"/>
      <c r="Q156" s="518"/>
      <c r="R156" s="512"/>
      <c r="S156" s="512"/>
      <c r="T156" s="512"/>
      <c r="U156" s="512"/>
      <c r="V156" s="512"/>
      <c r="W156" s="512"/>
      <c r="X156" s="533"/>
      <c r="Y156" s="139"/>
    </row>
    <row r="157" spans="1:32" ht="30" customHeight="1" x14ac:dyDescent="0.15">
      <c r="A157" s="229"/>
      <c r="B157" s="230"/>
      <c r="C157" s="261"/>
      <c r="D157" s="527"/>
      <c r="E157" s="528"/>
      <c r="F157" s="528"/>
      <c r="G157" s="528"/>
      <c r="H157" s="528"/>
      <c r="I157" s="528"/>
      <c r="J157" s="528"/>
      <c r="K157" s="519"/>
      <c r="L157" s="520"/>
      <c r="M157" s="520"/>
      <c r="N157" s="520"/>
      <c r="O157" s="520"/>
      <c r="P157" s="520"/>
      <c r="Q157" s="521"/>
      <c r="R157" s="528"/>
      <c r="S157" s="528"/>
      <c r="T157" s="528"/>
      <c r="U157" s="528"/>
      <c r="V157" s="528"/>
      <c r="W157" s="528"/>
      <c r="X157" s="534"/>
      <c r="Y157" s="139"/>
    </row>
    <row r="158" spans="1:32" ht="30" customHeight="1" x14ac:dyDescent="0.15">
      <c r="A158" s="228" t="s">
        <v>135</v>
      </c>
      <c r="B158" s="222"/>
      <c r="C158" s="260"/>
      <c r="D158" s="525"/>
      <c r="E158" s="526"/>
      <c r="F158" s="526"/>
      <c r="G158" s="526"/>
      <c r="H158" s="526"/>
      <c r="I158" s="526"/>
      <c r="J158" s="535"/>
      <c r="K158" s="529"/>
      <c r="L158" s="530"/>
      <c r="M158" s="530"/>
      <c r="N158" s="530"/>
      <c r="O158" s="530"/>
      <c r="P158" s="530"/>
      <c r="Q158" s="531"/>
      <c r="R158" s="526"/>
      <c r="S158" s="526"/>
      <c r="T158" s="526"/>
      <c r="U158" s="526"/>
      <c r="V158" s="526"/>
      <c r="W158" s="526"/>
      <c r="X158" s="532"/>
      <c r="Y158" s="139"/>
    </row>
    <row r="159" spans="1:32" ht="30" customHeight="1" x14ac:dyDescent="0.15">
      <c r="A159" s="301"/>
      <c r="B159" s="294"/>
      <c r="C159" s="508"/>
      <c r="D159" s="511"/>
      <c r="E159" s="512"/>
      <c r="F159" s="512"/>
      <c r="G159" s="512"/>
      <c r="H159" s="512"/>
      <c r="I159" s="512"/>
      <c r="J159" s="536"/>
      <c r="K159" s="516"/>
      <c r="L159" s="517"/>
      <c r="M159" s="517"/>
      <c r="N159" s="517"/>
      <c r="O159" s="517"/>
      <c r="P159" s="517"/>
      <c r="Q159" s="518"/>
      <c r="R159" s="512"/>
      <c r="S159" s="512"/>
      <c r="T159" s="512"/>
      <c r="U159" s="512"/>
      <c r="V159" s="512"/>
      <c r="W159" s="512"/>
      <c r="X159" s="533"/>
      <c r="Y159" s="139"/>
    </row>
    <row r="160" spans="1:32" ht="30" customHeight="1" x14ac:dyDescent="0.15">
      <c r="A160" s="301"/>
      <c r="B160" s="294"/>
      <c r="C160" s="508"/>
      <c r="D160" s="511"/>
      <c r="E160" s="512"/>
      <c r="F160" s="512"/>
      <c r="G160" s="512"/>
      <c r="H160" s="512"/>
      <c r="I160" s="512"/>
      <c r="J160" s="536"/>
      <c r="K160" s="516"/>
      <c r="L160" s="517"/>
      <c r="M160" s="517"/>
      <c r="N160" s="517"/>
      <c r="O160" s="517"/>
      <c r="P160" s="517"/>
      <c r="Q160" s="518"/>
      <c r="R160" s="512"/>
      <c r="S160" s="512"/>
      <c r="T160" s="512"/>
      <c r="U160" s="512"/>
      <c r="V160" s="512"/>
      <c r="W160" s="512"/>
      <c r="X160" s="533"/>
      <c r="Y160" s="139"/>
    </row>
    <row r="161" spans="1:32" ht="30" customHeight="1" x14ac:dyDescent="0.15">
      <c r="A161" s="301"/>
      <c r="B161" s="294"/>
      <c r="C161" s="508"/>
      <c r="D161" s="511"/>
      <c r="E161" s="512"/>
      <c r="F161" s="512"/>
      <c r="G161" s="512"/>
      <c r="H161" s="512"/>
      <c r="I161" s="512"/>
      <c r="J161" s="536"/>
      <c r="K161" s="516"/>
      <c r="L161" s="517"/>
      <c r="M161" s="517"/>
      <c r="N161" s="517"/>
      <c r="O161" s="517"/>
      <c r="P161" s="517"/>
      <c r="Q161" s="518"/>
      <c r="R161" s="512"/>
      <c r="S161" s="512"/>
      <c r="T161" s="512"/>
      <c r="U161" s="512"/>
      <c r="V161" s="512"/>
      <c r="W161" s="512"/>
      <c r="X161" s="533"/>
      <c r="Y161" s="139"/>
    </row>
    <row r="162" spans="1:32" ht="30" customHeight="1" x14ac:dyDescent="0.15">
      <c r="A162" s="301"/>
      <c r="B162" s="294"/>
      <c r="C162" s="508"/>
      <c r="D162" s="511"/>
      <c r="E162" s="512"/>
      <c r="F162" s="512"/>
      <c r="G162" s="512"/>
      <c r="H162" s="512"/>
      <c r="I162" s="512"/>
      <c r="J162" s="536"/>
      <c r="K162" s="516"/>
      <c r="L162" s="517"/>
      <c r="M162" s="517"/>
      <c r="N162" s="517"/>
      <c r="O162" s="517"/>
      <c r="P162" s="517"/>
      <c r="Q162" s="518"/>
      <c r="R162" s="512"/>
      <c r="S162" s="512"/>
      <c r="T162" s="512"/>
      <c r="U162" s="512"/>
      <c r="V162" s="512"/>
      <c r="W162" s="512"/>
      <c r="X162" s="533"/>
      <c r="Y162" s="139"/>
    </row>
    <row r="163" spans="1:32" ht="30" customHeight="1" thickBot="1" x14ac:dyDescent="0.2">
      <c r="A163" s="349" t="s">
        <v>136</v>
      </c>
      <c r="B163" s="350"/>
      <c r="C163" s="354"/>
      <c r="D163" s="537"/>
      <c r="E163" s="538"/>
      <c r="F163" s="538"/>
      <c r="G163" s="538"/>
      <c r="H163" s="538"/>
      <c r="I163" s="538"/>
      <c r="J163" s="538"/>
      <c r="K163" s="539"/>
      <c r="L163" s="540"/>
      <c r="M163" s="540"/>
      <c r="N163" s="540"/>
      <c r="O163" s="540"/>
      <c r="P163" s="540"/>
      <c r="Q163" s="541"/>
      <c r="R163" s="539"/>
      <c r="S163" s="538"/>
      <c r="T163" s="538"/>
      <c r="U163" s="538"/>
      <c r="V163" s="538"/>
      <c r="W163" s="538"/>
      <c r="X163" s="542"/>
      <c r="Y163" s="140"/>
    </row>
    <row r="164" spans="1:32" ht="15.75" customHeight="1" x14ac:dyDescent="0.15">
      <c r="A164" s="98"/>
      <c r="B164" s="98"/>
      <c r="C164" s="98"/>
      <c r="D164" s="111"/>
      <c r="E164" s="111"/>
      <c r="F164" s="111"/>
      <c r="G164" s="111"/>
      <c r="H164" s="111"/>
      <c r="I164" s="111"/>
      <c r="J164" s="111"/>
      <c r="K164" s="111"/>
      <c r="L164" s="141"/>
      <c r="M164" s="141"/>
      <c r="N164" s="141"/>
      <c r="O164" s="141"/>
      <c r="P164" s="141"/>
      <c r="Q164" s="141"/>
      <c r="R164" s="111"/>
      <c r="S164" s="111"/>
      <c r="T164" s="111"/>
      <c r="U164" s="111"/>
      <c r="V164" s="111"/>
      <c r="W164" s="111"/>
      <c r="X164" s="111"/>
    </row>
    <row r="165" spans="1:32" ht="15" customHeight="1" thickBot="1" x14ac:dyDescent="0.2">
      <c r="A165" s="93" t="s">
        <v>224</v>
      </c>
      <c r="B165" s="118"/>
      <c r="C165" s="98"/>
      <c r="D165" s="98"/>
      <c r="E165" s="109"/>
      <c r="F165" s="111"/>
      <c r="G165" s="95"/>
      <c r="H165" s="95"/>
      <c r="I165" s="95"/>
      <c r="J165" s="95"/>
      <c r="K165" s="95"/>
      <c r="L165" s="95"/>
      <c r="M165" s="95"/>
      <c r="N165" s="95"/>
      <c r="O165" s="95"/>
      <c r="P165" s="95"/>
      <c r="Q165" s="95"/>
      <c r="R165" s="95"/>
      <c r="S165" s="95"/>
      <c r="T165" s="95"/>
      <c r="U165" s="95"/>
      <c r="V165" s="95"/>
      <c r="W165" s="95"/>
      <c r="X165" s="95"/>
    </row>
    <row r="166" spans="1:32" ht="22.5" customHeight="1" thickBot="1" x14ac:dyDescent="0.2">
      <c r="A166" s="543" t="s">
        <v>223</v>
      </c>
      <c r="B166" s="544"/>
      <c r="C166" s="544"/>
      <c r="D166" s="544"/>
      <c r="E166" s="544"/>
      <c r="F166" s="544"/>
      <c r="G166" s="544" t="s">
        <v>118</v>
      </c>
      <c r="H166" s="544"/>
      <c r="I166" s="544"/>
      <c r="J166" s="544"/>
      <c r="K166" s="544"/>
      <c r="L166" s="544"/>
      <c r="M166" s="544" t="s">
        <v>183</v>
      </c>
      <c r="N166" s="544"/>
      <c r="O166" s="544"/>
      <c r="P166" s="544"/>
      <c r="Q166" s="544"/>
      <c r="R166" s="544"/>
      <c r="S166" s="545" t="s">
        <v>185</v>
      </c>
      <c r="T166" s="544"/>
      <c r="U166" s="544"/>
      <c r="V166" s="545" t="s">
        <v>187</v>
      </c>
      <c r="W166" s="544"/>
      <c r="X166" s="546"/>
    </row>
    <row r="167" spans="1:32" ht="23.1" customHeight="1" x14ac:dyDescent="0.15">
      <c r="A167" s="547"/>
      <c r="B167" s="415"/>
      <c r="C167" s="415"/>
      <c r="D167" s="415"/>
      <c r="E167" s="415"/>
      <c r="F167" s="415"/>
      <c r="G167" s="415"/>
      <c r="H167" s="415"/>
      <c r="I167" s="415"/>
      <c r="J167" s="415"/>
      <c r="K167" s="415"/>
      <c r="L167" s="415"/>
      <c r="M167" s="548"/>
      <c r="N167" s="548"/>
      <c r="O167" s="548"/>
      <c r="P167" s="548"/>
      <c r="Q167" s="549"/>
      <c r="R167" s="142" t="s">
        <v>170</v>
      </c>
      <c r="S167" s="550"/>
      <c r="T167" s="551"/>
      <c r="U167" s="142" t="s">
        <v>188</v>
      </c>
      <c r="V167" s="550"/>
      <c r="W167" s="551"/>
      <c r="X167" s="143" t="s">
        <v>170</v>
      </c>
    </row>
    <row r="168" spans="1:32" ht="23.1" customHeight="1" x14ac:dyDescent="0.15">
      <c r="A168" s="552"/>
      <c r="B168" s="408"/>
      <c r="C168" s="408"/>
      <c r="D168" s="408"/>
      <c r="E168" s="408"/>
      <c r="F168" s="408"/>
      <c r="G168" s="408"/>
      <c r="H168" s="408"/>
      <c r="I168" s="408"/>
      <c r="J168" s="408"/>
      <c r="K168" s="408"/>
      <c r="L168" s="408"/>
      <c r="M168" s="553"/>
      <c r="N168" s="553"/>
      <c r="O168" s="553"/>
      <c r="P168" s="553"/>
      <c r="Q168" s="428"/>
      <c r="R168" s="144" t="s">
        <v>170</v>
      </c>
      <c r="S168" s="554"/>
      <c r="T168" s="555"/>
      <c r="U168" s="144" t="s">
        <v>188</v>
      </c>
      <c r="V168" s="554"/>
      <c r="W168" s="555"/>
      <c r="X168" s="145" t="s">
        <v>170</v>
      </c>
    </row>
    <row r="169" spans="1:32" ht="23.1" customHeight="1" thickBot="1" x14ac:dyDescent="0.2">
      <c r="A169" s="556"/>
      <c r="B169" s="385"/>
      <c r="C169" s="385"/>
      <c r="D169" s="385"/>
      <c r="E169" s="385"/>
      <c r="F169" s="385"/>
      <c r="G169" s="385"/>
      <c r="H169" s="385"/>
      <c r="I169" s="385"/>
      <c r="J169" s="385"/>
      <c r="K169" s="385"/>
      <c r="L169" s="385"/>
      <c r="M169" s="557"/>
      <c r="N169" s="557"/>
      <c r="O169" s="557"/>
      <c r="P169" s="557"/>
      <c r="Q169" s="558"/>
      <c r="R169" s="146" t="s">
        <v>170</v>
      </c>
      <c r="S169" s="559"/>
      <c r="T169" s="560"/>
      <c r="U169" s="146" t="s">
        <v>188</v>
      </c>
      <c r="V169" s="559"/>
      <c r="W169" s="560"/>
      <c r="X169" s="147" t="s">
        <v>170</v>
      </c>
    </row>
    <row r="170" spans="1:32" ht="15" customHeight="1" x14ac:dyDescent="0.15">
      <c r="A170" s="294" t="s">
        <v>205</v>
      </c>
      <c r="B170" s="294"/>
      <c r="C170" s="95" t="s">
        <v>206</v>
      </c>
      <c r="D170" s="98"/>
      <c r="E170" s="109"/>
      <c r="F170" s="111"/>
      <c r="G170" s="95"/>
      <c r="H170" s="95"/>
      <c r="I170" s="95"/>
      <c r="J170" s="95"/>
      <c r="K170" s="95"/>
      <c r="L170" s="95"/>
      <c r="M170" s="95"/>
      <c r="N170" s="95"/>
      <c r="O170" s="95"/>
      <c r="P170" s="95"/>
      <c r="Q170" s="95"/>
      <c r="R170" s="95"/>
      <c r="S170" s="95"/>
      <c r="T170" s="95"/>
      <c r="U170" s="95"/>
      <c r="V170" s="95"/>
      <c r="W170" s="95"/>
      <c r="X170" s="95"/>
    </row>
    <row r="171" spans="1:32" ht="15" customHeight="1" x14ac:dyDescent="0.15">
      <c r="A171" s="121"/>
      <c r="B171" s="98"/>
      <c r="C171" s="95" t="s">
        <v>207</v>
      </c>
      <c r="D171" s="98"/>
      <c r="E171" s="109"/>
      <c r="F171" s="111"/>
      <c r="G171" s="95"/>
      <c r="H171" s="95"/>
      <c r="I171" s="95"/>
      <c r="J171" s="95"/>
      <c r="K171" s="95"/>
      <c r="L171" s="95"/>
      <c r="M171" s="95"/>
      <c r="N171" s="95"/>
      <c r="O171" s="95"/>
      <c r="P171" s="95"/>
      <c r="Q171" s="95"/>
      <c r="R171" s="95"/>
      <c r="S171" s="95"/>
      <c r="T171" s="95"/>
      <c r="U171" s="95"/>
      <c r="V171" s="95"/>
      <c r="W171" s="95"/>
      <c r="X171" s="95"/>
    </row>
    <row r="172" spans="1:32" ht="15" customHeight="1" x14ac:dyDescent="0.15">
      <c r="A172" s="121"/>
      <c r="B172" s="98"/>
      <c r="C172" s="95"/>
      <c r="D172" s="98"/>
      <c r="E172" s="109"/>
      <c r="F172" s="111"/>
      <c r="G172" s="95"/>
      <c r="H172" s="95"/>
      <c r="I172" s="95"/>
      <c r="J172" s="95"/>
      <c r="K172" s="95"/>
      <c r="L172" s="95"/>
      <c r="M172" s="95"/>
      <c r="N172" s="95"/>
      <c r="O172" s="95"/>
      <c r="P172" s="95"/>
      <c r="Q172" s="95"/>
      <c r="R172" s="95"/>
      <c r="S172" s="95"/>
      <c r="T172" s="95"/>
      <c r="U172" s="95"/>
      <c r="V172" s="95"/>
      <c r="W172" s="95"/>
      <c r="X172" s="95"/>
    </row>
    <row r="173" spans="1:32" s="94" customFormat="1" ht="18" customHeight="1" thickBot="1" x14ac:dyDescent="0.2">
      <c r="A173" s="93" t="s">
        <v>259</v>
      </c>
      <c r="C173" s="94" t="s">
        <v>137</v>
      </c>
      <c r="D173" s="116"/>
      <c r="E173" s="148"/>
      <c r="F173" s="148"/>
      <c r="G173" s="148"/>
      <c r="H173" s="148"/>
      <c r="I173" s="148"/>
      <c r="J173" s="148"/>
      <c r="K173" s="148"/>
      <c r="L173" s="148"/>
      <c r="M173" s="116"/>
      <c r="N173" s="116"/>
      <c r="O173" s="116"/>
      <c r="P173" s="116"/>
      <c r="Q173" s="116"/>
      <c r="R173" s="116"/>
      <c r="S173" s="116"/>
      <c r="T173" s="116"/>
      <c r="U173" s="116"/>
      <c r="V173" s="148"/>
      <c r="W173" s="148"/>
      <c r="X173" s="148"/>
      <c r="AB173" s="116"/>
      <c r="AC173" s="116"/>
      <c r="AD173" s="116"/>
      <c r="AE173" s="116"/>
      <c r="AF173" s="116"/>
    </row>
    <row r="174" spans="1:32" ht="22.5" customHeight="1" x14ac:dyDescent="0.15">
      <c r="A174" s="561" t="s">
        <v>104</v>
      </c>
      <c r="B174" s="562"/>
      <c r="C174" s="562"/>
      <c r="D174" s="562"/>
      <c r="E174" s="563"/>
      <c r="F174" s="564" t="s">
        <v>140</v>
      </c>
      <c r="G174" s="214"/>
      <c r="H174" s="214"/>
      <c r="I174" s="214"/>
      <c r="J174" s="214"/>
      <c r="K174" s="214"/>
      <c r="L174" s="214"/>
      <c r="M174" s="214"/>
      <c r="N174" s="215"/>
      <c r="O174" s="565" t="s">
        <v>255</v>
      </c>
      <c r="P174" s="562"/>
      <c r="Q174" s="563"/>
      <c r="R174" s="216" t="s">
        <v>105</v>
      </c>
      <c r="S174" s="216"/>
      <c r="T174" s="216"/>
      <c r="U174" s="216"/>
      <c r="V174" s="565" t="s">
        <v>257</v>
      </c>
      <c r="W174" s="562"/>
      <c r="X174" s="566"/>
      <c r="Y174" s="95"/>
    </row>
    <row r="175" spans="1:32" ht="22.5" customHeight="1" x14ac:dyDescent="0.15">
      <c r="A175" s="567"/>
      <c r="B175" s="568"/>
      <c r="C175" s="568"/>
      <c r="D175" s="568"/>
      <c r="E175" s="568"/>
      <c r="F175" s="569"/>
      <c r="G175" s="570"/>
      <c r="H175" s="570"/>
      <c r="I175" s="570"/>
      <c r="J175" s="570"/>
      <c r="K175" s="570"/>
      <c r="L175" s="570"/>
      <c r="M175" s="570"/>
      <c r="N175" s="571"/>
      <c r="O175" s="572"/>
      <c r="P175" s="573"/>
      <c r="Q175" s="574"/>
      <c r="R175" s="149" t="s">
        <v>83</v>
      </c>
      <c r="S175" s="570"/>
      <c r="T175" s="570"/>
      <c r="U175" s="571"/>
      <c r="V175" s="569"/>
      <c r="W175" s="570"/>
      <c r="X175" s="575"/>
      <c r="Y175" s="95"/>
    </row>
    <row r="176" spans="1:32" ht="22.5" customHeight="1" x14ac:dyDescent="0.15">
      <c r="A176" s="576"/>
      <c r="B176" s="577"/>
      <c r="C176" s="577"/>
      <c r="D176" s="577"/>
      <c r="E176" s="577"/>
      <c r="F176" s="578"/>
      <c r="G176" s="579"/>
      <c r="H176" s="579"/>
      <c r="I176" s="579"/>
      <c r="J176" s="579"/>
      <c r="K176" s="579"/>
      <c r="L176" s="579"/>
      <c r="M176" s="579"/>
      <c r="N176" s="579"/>
      <c r="O176" s="580"/>
      <c r="P176" s="581"/>
      <c r="Q176" s="582"/>
      <c r="R176" s="150" t="s">
        <v>83</v>
      </c>
      <c r="S176" s="579"/>
      <c r="T176" s="579"/>
      <c r="U176" s="583"/>
      <c r="V176" s="578"/>
      <c r="W176" s="579"/>
      <c r="X176" s="584"/>
      <c r="Y176" s="95"/>
    </row>
    <row r="177" spans="1:32" ht="22.5" customHeight="1" thickBot="1" x14ac:dyDescent="0.2">
      <c r="A177" s="585"/>
      <c r="B177" s="586"/>
      <c r="C177" s="586"/>
      <c r="D177" s="586"/>
      <c r="E177" s="586"/>
      <c r="F177" s="587"/>
      <c r="G177" s="588"/>
      <c r="H177" s="588"/>
      <c r="I177" s="588"/>
      <c r="J177" s="588"/>
      <c r="K177" s="588"/>
      <c r="L177" s="588"/>
      <c r="M177" s="588"/>
      <c r="N177" s="588"/>
      <c r="O177" s="589"/>
      <c r="P177" s="590"/>
      <c r="Q177" s="591"/>
      <c r="R177" s="151" t="s">
        <v>83</v>
      </c>
      <c r="S177" s="588"/>
      <c r="T177" s="588"/>
      <c r="U177" s="592"/>
      <c r="V177" s="587"/>
      <c r="W177" s="588"/>
      <c r="X177" s="593"/>
      <c r="Y177" s="95"/>
    </row>
    <row r="178" spans="1:32" ht="22.5" customHeight="1" thickTop="1" thickBot="1" x14ac:dyDescent="0.2">
      <c r="A178" s="307" t="s">
        <v>102</v>
      </c>
      <c r="B178" s="308"/>
      <c r="C178" s="308"/>
      <c r="D178" s="308"/>
      <c r="E178" s="308"/>
      <c r="F178" s="308"/>
      <c r="G178" s="308"/>
      <c r="H178" s="308"/>
      <c r="I178" s="308"/>
      <c r="J178" s="308"/>
      <c r="K178" s="308"/>
      <c r="L178" s="308"/>
      <c r="M178" s="308"/>
      <c r="N178" s="308"/>
      <c r="O178" s="359"/>
      <c r="P178" s="308"/>
      <c r="Q178" s="309"/>
      <c r="R178" s="152" t="s">
        <v>83</v>
      </c>
      <c r="S178" s="594"/>
      <c r="T178" s="594"/>
      <c r="U178" s="595"/>
      <c r="V178" s="596"/>
      <c r="W178" s="597"/>
      <c r="X178" s="598"/>
      <c r="Y178" s="95"/>
    </row>
    <row r="179" spans="1:32" ht="23.25" customHeight="1" x14ac:dyDescent="0.15">
      <c r="A179" s="561" t="s">
        <v>141</v>
      </c>
      <c r="B179" s="562"/>
      <c r="C179" s="562"/>
      <c r="D179" s="562"/>
      <c r="E179" s="563"/>
      <c r="F179" s="564" t="s">
        <v>57</v>
      </c>
      <c r="G179" s="214"/>
      <c r="H179" s="214"/>
      <c r="I179" s="214"/>
      <c r="J179" s="214"/>
      <c r="K179" s="214"/>
      <c r="L179" s="214"/>
      <c r="M179" s="214"/>
      <c r="N179" s="215"/>
      <c r="O179" s="565" t="s">
        <v>255</v>
      </c>
      <c r="P179" s="562"/>
      <c r="Q179" s="563"/>
      <c r="R179" s="564" t="s">
        <v>101</v>
      </c>
      <c r="S179" s="214"/>
      <c r="T179" s="214"/>
      <c r="U179" s="215"/>
      <c r="V179" s="565" t="s">
        <v>256</v>
      </c>
      <c r="W179" s="562"/>
      <c r="X179" s="566"/>
      <c r="Y179" s="95"/>
    </row>
    <row r="180" spans="1:32" ht="22.5" customHeight="1" x14ac:dyDescent="0.15">
      <c r="A180" s="567"/>
      <c r="B180" s="568"/>
      <c r="C180" s="568"/>
      <c r="D180" s="568"/>
      <c r="E180" s="568"/>
      <c r="F180" s="569"/>
      <c r="G180" s="570"/>
      <c r="H180" s="570"/>
      <c r="I180" s="570"/>
      <c r="J180" s="570"/>
      <c r="K180" s="570"/>
      <c r="L180" s="570"/>
      <c r="M180" s="570"/>
      <c r="N180" s="571"/>
      <c r="O180" s="599"/>
      <c r="P180" s="600"/>
      <c r="Q180" s="601"/>
      <c r="R180" s="149" t="s">
        <v>83</v>
      </c>
      <c r="S180" s="570"/>
      <c r="T180" s="570"/>
      <c r="U180" s="571"/>
      <c r="V180" s="569"/>
      <c r="W180" s="570"/>
      <c r="X180" s="575"/>
      <c r="Y180" s="95"/>
    </row>
    <row r="181" spans="1:32" ht="22.5" customHeight="1" x14ac:dyDescent="0.15">
      <c r="A181" s="576"/>
      <c r="B181" s="577"/>
      <c r="C181" s="577"/>
      <c r="D181" s="577"/>
      <c r="E181" s="577"/>
      <c r="F181" s="602"/>
      <c r="G181" s="577"/>
      <c r="H181" s="577"/>
      <c r="I181" s="577"/>
      <c r="J181" s="577"/>
      <c r="K181" s="577"/>
      <c r="L181" s="577"/>
      <c r="M181" s="577"/>
      <c r="N181" s="577"/>
      <c r="O181" s="603"/>
      <c r="P181" s="604"/>
      <c r="Q181" s="605"/>
      <c r="R181" s="150" t="s">
        <v>83</v>
      </c>
      <c r="S181" s="579"/>
      <c r="T181" s="579"/>
      <c r="U181" s="583"/>
      <c r="V181" s="606"/>
      <c r="W181" s="579"/>
      <c r="X181" s="584"/>
      <c r="Y181" s="95"/>
    </row>
    <row r="182" spans="1:32" ht="22.5" customHeight="1" thickBot="1" x14ac:dyDescent="0.2">
      <c r="A182" s="585"/>
      <c r="B182" s="586"/>
      <c r="C182" s="586"/>
      <c r="D182" s="586"/>
      <c r="E182" s="586"/>
      <c r="F182" s="607"/>
      <c r="G182" s="586"/>
      <c r="H182" s="586"/>
      <c r="I182" s="586"/>
      <c r="J182" s="586"/>
      <c r="K182" s="586"/>
      <c r="L182" s="586"/>
      <c r="M182" s="586"/>
      <c r="N182" s="586"/>
      <c r="O182" s="608"/>
      <c r="P182" s="609"/>
      <c r="Q182" s="610"/>
      <c r="R182" s="151" t="s">
        <v>83</v>
      </c>
      <c r="S182" s="588"/>
      <c r="T182" s="588"/>
      <c r="U182" s="592"/>
      <c r="V182" s="611"/>
      <c r="W182" s="588"/>
      <c r="X182" s="593"/>
      <c r="Y182" s="95"/>
    </row>
    <row r="183" spans="1:32" ht="23.25" customHeight="1" thickTop="1" thickBot="1" x14ac:dyDescent="0.2">
      <c r="A183" s="307" t="s">
        <v>102</v>
      </c>
      <c r="B183" s="308"/>
      <c r="C183" s="308"/>
      <c r="D183" s="308"/>
      <c r="E183" s="308"/>
      <c r="F183" s="308"/>
      <c r="G183" s="308"/>
      <c r="H183" s="308"/>
      <c r="I183" s="308"/>
      <c r="J183" s="308"/>
      <c r="K183" s="308"/>
      <c r="L183" s="308"/>
      <c r="M183" s="308"/>
      <c r="N183" s="308"/>
      <c r="O183" s="359"/>
      <c r="P183" s="308"/>
      <c r="Q183" s="309"/>
      <c r="R183" s="152" t="s">
        <v>83</v>
      </c>
      <c r="S183" s="594"/>
      <c r="T183" s="594"/>
      <c r="U183" s="595"/>
      <c r="V183" s="612"/>
      <c r="W183" s="613"/>
      <c r="X183" s="614"/>
    </row>
    <row r="184" spans="1:32" s="94" customFormat="1" ht="24" customHeight="1" x14ac:dyDescent="0.15">
      <c r="A184" s="93" t="s">
        <v>260</v>
      </c>
      <c r="C184" s="94" t="s">
        <v>142</v>
      </c>
      <c r="AB184" s="116"/>
      <c r="AC184" s="116"/>
      <c r="AD184" s="116"/>
      <c r="AE184" s="116"/>
      <c r="AF184" s="116"/>
    </row>
    <row r="185" spans="1:32" ht="24" customHeight="1" thickBot="1" x14ac:dyDescent="0.2">
      <c r="A185" s="94" t="s">
        <v>265</v>
      </c>
      <c r="V185" s="116"/>
      <c r="W185" s="116"/>
      <c r="X185" s="116"/>
    </row>
    <row r="186" spans="1:32" s="95" customFormat="1" ht="18" customHeight="1" x14ac:dyDescent="0.15">
      <c r="A186" s="615" t="s">
        <v>258</v>
      </c>
      <c r="B186" s="216"/>
      <c r="C186" s="616" t="s">
        <v>278</v>
      </c>
      <c r="D186" s="616"/>
      <c r="E186" s="616"/>
      <c r="F186" s="616"/>
      <c r="G186" s="616"/>
      <c r="H186" s="616"/>
      <c r="I186" s="616"/>
      <c r="J186" s="616"/>
      <c r="K186" s="616"/>
      <c r="L186" s="616"/>
      <c r="M186" s="616"/>
      <c r="N186" s="616"/>
      <c r="O186" s="616"/>
      <c r="P186" s="616"/>
      <c r="Q186" s="616"/>
      <c r="R186" s="616"/>
      <c r="S186" s="616"/>
      <c r="T186" s="616"/>
      <c r="U186" s="616"/>
      <c r="V186" s="616"/>
      <c r="W186" s="616"/>
      <c r="X186" s="617"/>
    </row>
    <row r="187" spans="1:32" s="95" customFormat="1" ht="18" customHeight="1" x14ac:dyDescent="0.15">
      <c r="A187" s="552"/>
      <c r="B187" s="408"/>
      <c r="C187" s="618"/>
      <c r="D187" s="618"/>
      <c r="E187" s="618"/>
      <c r="F187" s="618"/>
      <c r="G187" s="618"/>
      <c r="H187" s="618"/>
      <c r="I187" s="618"/>
      <c r="J187" s="618"/>
      <c r="K187" s="618"/>
      <c r="L187" s="618"/>
      <c r="M187" s="618"/>
      <c r="N187" s="618"/>
      <c r="O187" s="618"/>
      <c r="P187" s="618"/>
      <c r="Q187" s="618"/>
      <c r="R187" s="618"/>
      <c r="S187" s="618"/>
      <c r="T187" s="618"/>
      <c r="U187" s="618"/>
      <c r="V187" s="618"/>
      <c r="W187" s="618"/>
      <c r="X187" s="619"/>
    </row>
    <row r="188" spans="1:32" s="95" customFormat="1" ht="18" customHeight="1" x14ac:dyDescent="0.15">
      <c r="A188" s="552"/>
      <c r="B188" s="408"/>
      <c r="C188" s="618"/>
      <c r="D188" s="618"/>
      <c r="E188" s="618"/>
      <c r="F188" s="618"/>
      <c r="G188" s="618"/>
      <c r="H188" s="618"/>
      <c r="I188" s="618"/>
      <c r="J188" s="618"/>
      <c r="K188" s="618"/>
      <c r="L188" s="618"/>
      <c r="M188" s="618"/>
      <c r="N188" s="618"/>
      <c r="O188" s="618"/>
      <c r="P188" s="618"/>
      <c r="Q188" s="618"/>
      <c r="R188" s="618"/>
      <c r="S188" s="618"/>
      <c r="T188" s="618"/>
      <c r="U188" s="618"/>
      <c r="V188" s="618"/>
      <c r="W188" s="618"/>
      <c r="X188" s="619"/>
    </row>
    <row r="189" spans="1:32" s="95" customFormat="1" ht="18" customHeight="1" x14ac:dyDescent="0.15">
      <c r="A189" s="620"/>
      <c r="B189" s="621"/>
      <c r="C189" s="621"/>
      <c r="D189" s="621"/>
      <c r="E189" s="621"/>
      <c r="F189" s="621"/>
      <c r="G189" s="621"/>
      <c r="H189" s="621"/>
      <c r="I189" s="621"/>
      <c r="J189" s="621"/>
      <c r="K189" s="621"/>
      <c r="L189" s="621"/>
      <c r="M189" s="621"/>
      <c r="N189" s="621"/>
      <c r="O189" s="621"/>
      <c r="P189" s="621"/>
      <c r="Q189" s="621"/>
      <c r="R189" s="621"/>
      <c r="S189" s="621"/>
      <c r="T189" s="621"/>
      <c r="U189" s="621"/>
      <c r="V189" s="621"/>
      <c r="W189" s="621"/>
      <c r="X189" s="622"/>
    </row>
    <row r="190" spans="1:32" s="95" customFormat="1" ht="18" customHeight="1" x14ac:dyDescent="0.15">
      <c r="A190" s="623"/>
      <c r="B190" s="624"/>
      <c r="C190" s="624"/>
      <c r="D190" s="624"/>
      <c r="E190" s="624"/>
      <c r="F190" s="624"/>
      <c r="G190" s="624"/>
      <c r="H190" s="624"/>
      <c r="I190" s="624"/>
      <c r="J190" s="624"/>
      <c r="K190" s="624"/>
      <c r="L190" s="624"/>
      <c r="M190" s="624"/>
      <c r="N190" s="624"/>
      <c r="O190" s="624"/>
      <c r="P190" s="624"/>
      <c r="Q190" s="624"/>
      <c r="R190" s="624"/>
      <c r="S190" s="624"/>
      <c r="T190" s="624"/>
      <c r="U190" s="624"/>
      <c r="V190" s="624"/>
      <c r="W190" s="624"/>
      <c r="X190" s="625"/>
    </row>
    <row r="191" spans="1:32" s="95" customFormat="1" ht="18" customHeight="1" x14ac:dyDescent="0.15">
      <c r="A191" s="623"/>
      <c r="B191" s="624"/>
      <c r="C191" s="624"/>
      <c r="D191" s="624"/>
      <c r="E191" s="624"/>
      <c r="F191" s="624"/>
      <c r="G191" s="624"/>
      <c r="H191" s="624"/>
      <c r="I191" s="624"/>
      <c r="J191" s="624"/>
      <c r="K191" s="624"/>
      <c r="L191" s="624"/>
      <c r="M191" s="624"/>
      <c r="N191" s="624"/>
      <c r="O191" s="624"/>
      <c r="P191" s="624"/>
      <c r="Q191" s="624"/>
      <c r="R191" s="624"/>
      <c r="S191" s="624"/>
      <c r="T191" s="624"/>
      <c r="U191" s="624"/>
      <c r="V191" s="624"/>
      <c r="W191" s="624"/>
      <c r="X191" s="625"/>
    </row>
    <row r="192" spans="1:32" s="95" customFormat="1" ht="18" customHeight="1" x14ac:dyDescent="0.15">
      <c r="A192" s="623"/>
      <c r="B192" s="624"/>
      <c r="C192" s="624"/>
      <c r="D192" s="624"/>
      <c r="E192" s="624"/>
      <c r="F192" s="624"/>
      <c r="G192" s="624"/>
      <c r="H192" s="624"/>
      <c r="I192" s="624"/>
      <c r="J192" s="624"/>
      <c r="K192" s="624"/>
      <c r="L192" s="624"/>
      <c r="M192" s="624"/>
      <c r="N192" s="624"/>
      <c r="O192" s="624"/>
      <c r="P192" s="624"/>
      <c r="Q192" s="624"/>
      <c r="R192" s="624"/>
      <c r="S192" s="624"/>
      <c r="T192" s="624"/>
      <c r="U192" s="624"/>
      <c r="V192" s="624"/>
      <c r="W192" s="624"/>
      <c r="X192" s="625"/>
    </row>
    <row r="193" spans="1:24" s="95" customFormat="1" ht="18" customHeight="1" x14ac:dyDescent="0.15">
      <c r="A193" s="623"/>
      <c r="B193" s="624"/>
      <c r="C193" s="624"/>
      <c r="D193" s="624"/>
      <c r="E193" s="624"/>
      <c r="F193" s="624"/>
      <c r="G193" s="624"/>
      <c r="H193" s="624"/>
      <c r="I193" s="624"/>
      <c r="J193" s="624"/>
      <c r="K193" s="624"/>
      <c r="L193" s="624"/>
      <c r="M193" s="624"/>
      <c r="N193" s="624"/>
      <c r="O193" s="624"/>
      <c r="P193" s="624"/>
      <c r="Q193" s="624"/>
      <c r="R193" s="624"/>
      <c r="S193" s="624"/>
      <c r="T193" s="624"/>
      <c r="U193" s="624"/>
      <c r="V193" s="624"/>
      <c r="W193" s="624"/>
      <c r="X193" s="625"/>
    </row>
    <row r="194" spans="1:24" s="95" customFormat="1" ht="18" customHeight="1" x14ac:dyDescent="0.15">
      <c r="A194" s="623"/>
      <c r="B194" s="624"/>
      <c r="C194" s="624"/>
      <c r="D194" s="624"/>
      <c r="E194" s="624"/>
      <c r="F194" s="624"/>
      <c r="G194" s="624"/>
      <c r="H194" s="624"/>
      <c r="I194" s="624"/>
      <c r="J194" s="624"/>
      <c r="K194" s="624"/>
      <c r="L194" s="624"/>
      <c r="M194" s="624"/>
      <c r="N194" s="624"/>
      <c r="O194" s="624"/>
      <c r="P194" s="624"/>
      <c r="Q194" s="624"/>
      <c r="R194" s="624"/>
      <c r="S194" s="624"/>
      <c r="T194" s="624"/>
      <c r="U194" s="624"/>
      <c r="V194" s="624"/>
      <c r="W194" s="624"/>
      <c r="X194" s="625"/>
    </row>
    <row r="195" spans="1:24" s="95" customFormat="1" ht="18" customHeight="1" x14ac:dyDescent="0.15">
      <c r="A195" s="623"/>
      <c r="B195" s="624"/>
      <c r="C195" s="624"/>
      <c r="D195" s="624"/>
      <c r="E195" s="624"/>
      <c r="F195" s="624"/>
      <c r="G195" s="624"/>
      <c r="H195" s="624"/>
      <c r="I195" s="624"/>
      <c r="J195" s="624"/>
      <c r="K195" s="624"/>
      <c r="L195" s="624"/>
      <c r="M195" s="624"/>
      <c r="N195" s="624"/>
      <c r="O195" s="624"/>
      <c r="P195" s="624"/>
      <c r="Q195" s="624"/>
      <c r="R195" s="624"/>
      <c r="S195" s="624"/>
      <c r="T195" s="624"/>
      <c r="U195" s="624"/>
      <c r="V195" s="624"/>
      <c r="W195" s="624"/>
      <c r="X195" s="625"/>
    </row>
    <row r="196" spans="1:24" s="95" customFormat="1" ht="18" customHeight="1" x14ac:dyDescent="0.15">
      <c r="A196" s="623"/>
      <c r="B196" s="624"/>
      <c r="C196" s="624"/>
      <c r="D196" s="624"/>
      <c r="E196" s="624"/>
      <c r="F196" s="624"/>
      <c r="G196" s="624"/>
      <c r="H196" s="624"/>
      <c r="I196" s="624"/>
      <c r="J196" s="624"/>
      <c r="K196" s="624"/>
      <c r="L196" s="624"/>
      <c r="M196" s="624"/>
      <c r="N196" s="624"/>
      <c r="O196" s="624"/>
      <c r="P196" s="624"/>
      <c r="Q196" s="624"/>
      <c r="R196" s="624"/>
      <c r="S196" s="624"/>
      <c r="T196" s="624"/>
      <c r="U196" s="624"/>
      <c r="V196" s="624"/>
      <c r="W196" s="624"/>
      <c r="X196" s="625"/>
    </row>
    <row r="197" spans="1:24" ht="18" customHeight="1" x14ac:dyDescent="0.15">
      <c r="A197" s="623"/>
      <c r="B197" s="624"/>
      <c r="C197" s="624"/>
      <c r="D197" s="624"/>
      <c r="E197" s="624"/>
      <c r="F197" s="624"/>
      <c r="G197" s="624"/>
      <c r="H197" s="624"/>
      <c r="I197" s="624"/>
      <c r="J197" s="624"/>
      <c r="K197" s="624"/>
      <c r="L197" s="624"/>
      <c r="M197" s="624"/>
      <c r="N197" s="624"/>
      <c r="O197" s="624"/>
      <c r="P197" s="624"/>
      <c r="Q197" s="624"/>
      <c r="R197" s="624"/>
      <c r="S197" s="624"/>
      <c r="T197" s="624"/>
      <c r="U197" s="624"/>
      <c r="V197" s="624"/>
      <c r="W197" s="624"/>
      <c r="X197" s="625"/>
    </row>
    <row r="198" spans="1:24" ht="18" customHeight="1" x14ac:dyDescent="0.15">
      <c r="A198" s="623"/>
      <c r="B198" s="624"/>
      <c r="C198" s="624"/>
      <c r="D198" s="624"/>
      <c r="E198" s="624"/>
      <c r="F198" s="624"/>
      <c r="G198" s="624"/>
      <c r="H198" s="624"/>
      <c r="I198" s="624"/>
      <c r="J198" s="624"/>
      <c r="K198" s="624"/>
      <c r="L198" s="624"/>
      <c r="M198" s="624"/>
      <c r="N198" s="624"/>
      <c r="O198" s="624"/>
      <c r="P198" s="624"/>
      <c r="Q198" s="624"/>
      <c r="R198" s="624"/>
      <c r="S198" s="624"/>
      <c r="T198" s="624"/>
      <c r="U198" s="624"/>
      <c r="V198" s="624"/>
      <c r="W198" s="624"/>
      <c r="X198" s="625"/>
    </row>
    <row r="199" spans="1:24" ht="18" customHeight="1" x14ac:dyDescent="0.15">
      <c r="A199" s="623"/>
      <c r="B199" s="624"/>
      <c r="C199" s="624"/>
      <c r="D199" s="624"/>
      <c r="E199" s="624"/>
      <c r="F199" s="624"/>
      <c r="G199" s="624"/>
      <c r="H199" s="624"/>
      <c r="I199" s="624"/>
      <c r="J199" s="624"/>
      <c r="K199" s="624"/>
      <c r="L199" s="624"/>
      <c r="M199" s="624"/>
      <c r="N199" s="624"/>
      <c r="O199" s="624"/>
      <c r="P199" s="624"/>
      <c r="Q199" s="624"/>
      <c r="R199" s="624"/>
      <c r="S199" s="624"/>
      <c r="T199" s="624"/>
      <c r="U199" s="624"/>
      <c r="V199" s="624"/>
      <c r="W199" s="624"/>
      <c r="X199" s="625"/>
    </row>
    <row r="200" spans="1:24" ht="18" customHeight="1" x14ac:dyDescent="0.15">
      <c r="A200" s="623"/>
      <c r="B200" s="624"/>
      <c r="C200" s="624"/>
      <c r="D200" s="624"/>
      <c r="E200" s="624"/>
      <c r="F200" s="624"/>
      <c r="G200" s="624"/>
      <c r="H200" s="624"/>
      <c r="I200" s="624"/>
      <c r="J200" s="624"/>
      <c r="K200" s="624"/>
      <c r="L200" s="624"/>
      <c r="M200" s="624"/>
      <c r="N200" s="624"/>
      <c r="O200" s="624"/>
      <c r="P200" s="624"/>
      <c r="Q200" s="624"/>
      <c r="R200" s="624"/>
      <c r="S200" s="624"/>
      <c r="T200" s="624"/>
      <c r="U200" s="624"/>
      <c r="V200" s="624"/>
      <c r="W200" s="624"/>
      <c r="X200" s="625"/>
    </row>
    <row r="201" spans="1:24" ht="18" customHeight="1" x14ac:dyDescent="0.15">
      <c r="A201" s="623"/>
      <c r="B201" s="624"/>
      <c r="C201" s="624"/>
      <c r="D201" s="624"/>
      <c r="E201" s="624"/>
      <c r="F201" s="624"/>
      <c r="G201" s="624"/>
      <c r="H201" s="624"/>
      <c r="I201" s="624"/>
      <c r="J201" s="624"/>
      <c r="K201" s="624"/>
      <c r="L201" s="624"/>
      <c r="M201" s="624"/>
      <c r="N201" s="624"/>
      <c r="O201" s="624"/>
      <c r="P201" s="624"/>
      <c r="Q201" s="624"/>
      <c r="R201" s="624"/>
      <c r="S201" s="624"/>
      <c r="T201" s="624"/>
      <c r="U201" s="624"/>
      <c r="V201" s="624"/>
      <c r="W201" s="624"/>
      <c r="X201" s="625"/>
    </row>
    <row r="202" spans="1:24" ht="18" customHeight="1" x14ac:dyDescent="0.15">
      <c r="A202" s="623"/>
      <c r="B202" s="624"/>
      <c r="C202" s="624"/>
      <c r="D202" s="624"/>
      <c r="E202" s="624"/>
      <c r="F202" s="624"/>
      <c r="G202" s="624"/>
      <c r="H202" s="624"/>
      <c r="I202" s="624"/>
      <c r="J202" s="624"/>
      <c r="K202" s="624"/>
      <c r="L202" s="624"/>
      <c r="M202" s="624"/>
      <c r="N202" s="624"/>
      <c r="O202" s="624"/>
      <c r="P202" s="624"/>
      <c r="Q202" s="624"/>
      <c r="R202" s="624"/>
      <c r="S202" s="624"/>
      <c r="T202" s="624"/>
      <c r="U202" s="624"/>
      <c r="V202" s="624"/>
      <c r="W202" s="624"/>
      <c r="X202" s="625"/>
    </row>
    <row r="203" spans="1:24" ht="18" customHeight="1" x14ac:dyDescent="0.15">
      <c r="A203" s="623"/>
      <c r="B203" s="624"/>
      <c r="C203" s="624"/>
      <c r="D203" s="624"/>
      <c r="E203" s="624"/>
      <c r="F203" s="624"/>
      <c r="G203" s="624"/>
      <c r="H203" s="624"/>
      <c r="I203" s="624"/>
      <c r="J203" s="624"/>
      <c r="K203" s="624"/>
      <c r="L203" s="624"/>
      <c r="M203" s="624"/>
      <c r="N203" s="624"/>
      <c r="O203" s="624"/>
      <c r="P203" s="624"/>
      <c r="Q203" s="624"/>
      <c r="R203" s="624"/>
      <c r="S203" s="624"/>
      <c r="T203" s="624"/>
      <c r="U203" s="624"/>
      <c r="V203" s="624"/>
      <c r="W203" s="624"/>
      <c r="X203" s="625"/>
    </row>
    <row r="204" spans="1:24" ht="18" customHeight="1" x14ac:dyDescent="0.15">
      <c r="A204" s="623"/>
      <c r="B204" s="624"/>
      <c r="C204" s="624"/>
      <c r="D204" s="624"/>
      <c r="E204" s="624"/>
      <c r="F204" s="624"/>
      <c r="G204" s="624"/>
      <c r="H204" s="624"/>
      <c r="I204" s="624"/>
      <c r="J204" s="624"/>
      <c r="K204" s="624"/>
      <c r="L204" s="624"/>
      <c r="M204" s="624"/>
      <c r="N204" s="624"/>
      <c r="O204" s="624"/>
      <c r="P204" s="624"/>
      <c r="Q204" s="624"/>
      <c r="R204" s="624"/>
      <c r="S204" s="624"/>
      <c r="T204" s="624"/>
      <c r="U204" s="624"/>
      <c r="V204" s="624"/>
      <c r="W204" s="624"/>
      <c r="X204" s="625"/>
    </row>
    <row r="205" spans="1:24" ht="18" customHeight="1" x14ac:dyDescent="0.15">
      <c r="A205" s="623"/>
      <c r="B205" s="624"/>
      <c r="C205" s="624"/>
      <c r="D205" s="624"/>
      <c r="E205" s="624"/>
      <c r="F205" s="624"/>
      <c r="G205" s="624"/>
      <c r="H205" s="624"/>
      <c r="I205" s="624"/>
      <c r="J205" s="624"/>
      <c r="K205" s="624"/>
      <c r="L205" s="624"/>
      <c r="M205" s="624"/>
      <c r="N205" s="624"/>
      <c r="O205" s="624"/>
      <c r="P205" s="624"/>
      <c r="Q205" s="624"/>
      <c r="R205" s="624"/>
      <c r="S205" s="624"/>
      <c r="T205" s="624"/>
      <c r="U205" s="624"/>
      <c r="V205" s="624"/>
      <c r="W205" s="624"/>
      <c r="X205" s="625"/>
    </row>
    <row r="206" spans="1:24" ht="18" customHeight="1" x14ac:dyDescent="0.15">
      <c r="A206" s="623"/>
      <c r="B206" s="624"/>
      <c r="C206" s="624"/>
      <c r="D206" s="624"/>
      <c r="E206" s="624"/>
      <c r="F206" s="624"/>
      <c r="G206" s="624"/>
      <c r="H206" s="624"/>
      <c r="I206" s="624"/>
      <c r="J206" s="624"/>
      <c r="K206" s="624"/>
      <c r="L206" s="624"/>
      <c r="M206" s="624"/>
      <c r="N206" s="624"/>
      <c r="O206" s="624"/>
      <c r="P206" s="624"/>
      <c r="Q206" s="624"/>
      <c r="R206" s="624"/>
      <c r="S206" s="624"/>
      <c r="T206" s="624"/>
      <c r="U206" s="624"/>
      <c r="V206" s="624"/>
      <c r="W206" s="624"/>
      <c r="X206" s="625"/>
    </row>
    <row r="207" spans="1:24" ht="18" customHeight="1" x14ac:dyDescent="0.15">
      <c r="A207" s="623"/>
      <c r="B207" s="624"/>
      <c r="C207" s="624"/>
      <c r="D207" s="624"/>
      <c r="E207" s="624"/>
      <c r="F207" s="624"/>
      <c r="G207" s="624"/>
      <c r="H207" s="624"/>
      <c r="I207" s="624"/>
      <c r="J207" s="624"/>
      <c r="K207" s="624"/>
      <c r="L207" s="624"/>
      <c r="M207" s="624"/>
      <c r="N207" s="624"/>
      <c r="O207" s="624"/>
      <c r="P207" s="624"/>
      <c r="Q207" s="624"/>
      <c r="R207" s="624"/>
      <c r="S207" s="624"/>
      <c r="T207" s="624"/>
      <c r="U207" s="624"/>
      <c r="V207" s="624"/>
      <c r="W207" s="624"/>
      <c r="X207" s="625"/>
    </row>
    <row r="208" spans="1:24" ht="18" customHeight="1" x14ac:dyDescent="0.15">
      <c r="A208" s="623"/>
      <c r="B208" s="624"/>
      <c r="C208" s="624"/>
      <c r="D208" s="624"/>
      <c r="E208" s="624"/>
      <c r="F208" s="624"/>
      <c r="G208" s="624"/>
      <c r="H208" s="624"/>
      <c r="I208" s="624"/>
      <c r="J208" s="624"/>
      <c r="K208" s="624"/>
      <c r="L208" s="624"/>
      <c r="M208" s="624"/>
      <c r="N208" s="624"/>
      <c r="O208" s="624"/>
      <c r="P208" s="624"/>
      <c r="Q208" s="624"/>
      <c r="R208" s="624"/>
      <c r="S208" s="624"/>
      <c r="T208" s="624"/>
      <c r="U208" s="624"/>
      <c r="V208" s="624"/>
      <c r="W208" s="624"/>
      <c r="X208" s="625"/>
    </row>
    <row r="209" spans="1:24" ht="18" customHeight="1" x14ac:dyDescent="0.15">
      <c r="A209" s="623"/>
      <c r="B209" s="624"/>
      <c r="C209" s="624"/>
      <c r="D209" s="624"/>
      <c r="E209" s="624"/>
      <c r="F209" s="624"/>
      <c r="G209" s="624"/>
      <c r="H209" s="624"/>
      <c r="I209" s="624"/>
      <c r="J209" s="624"/>
      <c r="K209" s="624"/>
      <c r="L209" s="624"/>
      <c r="M209" s="624"/>
      <c r="N209" s="624"/>
      <c r="O209" s="624"/>
      <c r="P209" s="624"/>
      <c r="Q209" s="624"/>
      <c r="R209" s="624"/>
      <c r="S209" s="624"/>
      <c r="T209" s="624"/>
      <c r="U209" s="624"/>
      <c r="V209" s="624"/>
      <c r="W209" s="624"/>
      <c r="X209" s="625"/>
    </row>
    <row r="210" spans="1:24" ht="18" customHeight="1" x14ac:dyDescent="0.15">
      <c r="A210" s="623"/>
      <c r="B210" s="624"/>
      <c r="C210" s="624"/>
      <c r="D210" s="624"/>
      <c r="E210" s="624"/>
      <c r="F210" s="624"/>
      <c r="G210" s="624"/>
      <c r="H210" s="624"/>
      <c r="I210" s="624"/>
      <c r="J210" s="624"/>
      <c r="K210" s="624"/>
      <c r="L210" s="624"/>
      <c r="M210" s="624"/>
      <c r="N210" s="624"/>
      <c r="O210" s="624"/>
      <c r="P210" s="624"/>
      <c r="Q210" s="624"/>
      <c r="R210" s="624"/>
      <c r="S210" s="624"/>
      <c r="T210" s="624"/>
      <c r="U210" s="624"/>
      <c r="V210" s="624"/>
      <c r="W210" s="624"/>
      <c r="X210" s="625"/>
    </row>
    <row r="211" spans="1:24" ht="18" customHeight="1" x14ac:dyDescent="0.15">
      <c r="A211" s="623"/>
      <c r="B211" s="624"/>
      <c r="C211" s="624"/>
      <c r="D211" s="624"/>
      <c r="E211" s="624"/>
      <c r="F211" s="624"/>
      <c r="G211" s="624"/>
      <c r="H211" s="624"/>
      <c r="I211" s="624"/>
      <c r="J211" s="624"/>
      <c r="K211" s="624"/>
      <c r="L211" s="624"/>
      <c r="M211" s="624"/>
      <c r="N211" s="624"/>
      <c r="O211" s="624"/>
      <c r="P211" s="624"/>
      <c r="Q211" s="624"/>
      <c r="R211" s="624"/>
      <c r="S211" s="624"/>
      <c r="T211" s="624"/>
      <c r="U211" s="624"/>
      <c r="V211" s="624"/>
      <c r="W211" s="624"/>
      <c r="X211" s="625"/>
    </row>
    <row r="212" spans="1:24" ht="18" customHeight="1" x14ac:dyDescent="0.15">
      <c r="A212" s="623"/>
      <c r="B212" s="624"/>
      <c r="C212" s="624"/>
      <c r="D212" s="624"/>
      <c r="E212" s="624"/>
      <c r="F212" s="624"/>
      <c r="G212" s="624"/>
      <c r="H212" s="624"/>
      <c r="I212" s="624"/>
      <c r="J212" s="624"/>
      <c r="K212" s="624"/>
      <c r="L212" s="624"/>
      <c r="M212" s="624"/>
      <c r="N212" s="624"/>
      <c r="O212" s="624"/>
      <c r="P212" s="624"/>
      <c r="Q212" s="624"/>
      <c r="R212" s="624"/>
      <c r="S212" s="624"/>
      <c r="T212" s="624"/>
      <c r="U212" s="624"/>
      <c r="V212" s="624"/>
      <c r="W212" s="624"/>
      <c r="X212" s="625"/>
    </row>
    <row r="213" spans="1:24" ht="18" customHeight="1" x14ac:dyDescent="0.15">
      <c r="A213" s="623"/>
      <c r="B213" s="624"/>
      <c r="C213" s="624"/>
      <c r="D213" s="624"/>
      <c r="E213" s="624"/>
      <c r="F213" s="624"/>
      <c r="G213" s="624"/>
      <c r="H213" s="624"/>
      <c r="I213" s="624"/>
      <c r="J213" s="624"/>
      <c r="K213" s="624"/>
      <c r="L213" s="624"/>
      <c r="M213" s="624"/>
      <c r="N213" s="624"/>
      <c r="O213" s="624"/>
      <c r="P213" s="624"/>
      <c r="Q213" s="624"/>
      <c r="R213" s="624"/>
      <c r="S213" s="624"/>
      <c r="T213" s="624"/>
      <c r="U213" s="624"/>
      <c r="V213" s="624"/>
      <c r="W213" s="624"/>
      <c r="X213" s="625"/>
    </row>
    <row r="214" spans="1:24" ht="18" customHeight="1" x14ac:dyDescent="0.15">
      <c r="A214" s="623"/>
      <c r="B214" s="624"/>
      <c r="C214" s="624"/>
      <c r="D214" s="624"/>
      <c r="E214" s="624"/>
      <c r="F214" s="624"/>
      <c r="G214" s="624"/>
      <c r="H214" s="624"/>
      <c r="I214" s="624"/>
      <c r="J214" s="624"/>
      <c r="K214" s="624"/>
      <c r="L214" s="624"/>
      <c r="M214" s="624"/>
      <c r="N214" s="624"/>
      <c r="O214" s="624"/>
      <c r="P214" s="624"/>
      <c r="Q214" s="624"/>
      <c r="R214" s="624"/>
      <c r="S214" s="624"/>
      <c r="T214" s="624"/>
      <c r="U214" s="624"/>
      <c r="V214" s="624"/>
      <c r="W214" s="624"/>
      <c r="X214" s="625"/>
    </row>
    <row r="215" spans="1:24" ht="18" customHeight="1" x14ac:dyDescent="0.15">
      <c r="A215" s="623"/>
      <c r="B215" s="624"/>
      <c r="C215" s="624"/>
      <c r="D215" s="624"/>
      <c r="E215" s="624"/>
      <c r="F215" s="624"/>
      <c r="G215" s="624"/>
      <c r="H215" s="624"/>
      <c r="I215" s="624"/>
      <c r="J215" s="624"/>
      <c r="K215" s="624"/>
      <c r="L215" s="624"/>
      <c r="M215" s="624"/>
      <c r="N215" s="624"/>
      <c r="O215" s="624"/>
      <c r="P215" s="624"/>
      <c r="Q215" s="624"/>
      <c r="R215" s="624"/>
      <c r="S215" s="624"/>
      <c r="T215" s="624"/>
      <c r="U215" s="624"/>
      <c r="V215" s="624"/>
      <c r="W215" s="624"/>
      <c r="X215" s="625"/>
    </row>
    <row r="216" spans="1:24" ht="18" customHeight="1" x14ac:dyDescent="0.15">
      <c r="A216" s="623"/>
      <c r="B216" s="624"/>
      <c r="C216" s="624"/>
      <c r="D216" s="624"/>
      <c r="E216" s="624"/>
      <c r="F216" s="624"/>
      <c r="G216" s="624"/>
      <c r="H216" s="624"/>
      <c r="I216" s="624"/>
      <c r="J216" s="624"/>
      <c r="K216" s="624"/>
      <c r="L216" s="624"/>
      <c r="M216" s="624"/>
      <c r="N216" s="624"/>
      <c r="O216" s="624"/>
      <c r="P216" s="624"/>
      <c r="Q216" s="624"/>
      <c r="R216" s="624"/>
      <c r="S216" s="624"/>
      <c r="T216" s="624"/>
      <c r="U216" s="624"/>
      <c r="V216" s="624"/>
      <c r="W216" s="624"/>
      <c r="X216" s="625"/>
    </row>
    <row r="217" spans="1:24" ht="18" customHeight="1" x14ac:dyDescent="0.15">
      <c r="A217" s="623"/>
      <c r="B217" s="624"/>
      <c r="C217" s="624"/>
      <c r="D217" s="624"/>
      <c r="E217" s="624"/>
      <c r="F217" s="624"/>
      <c r="G217" s="624"/>
      <c r="H217" s="624"/>
      <c r="I217" s="624"/>
      <c r="J217" s="624"/>
      <c r="K217" s="624"/>
      <c r="L217" s="624"/>
      <c r="M217" s="624"/>
      <c r="N217" s="624"/>
      <c r="O217" s="624"/>
      <c r="P217" s="624"/>
      <c r="Q217" s="624"/>
      <c r="R217" s="624"/>
      <c r="S217" s="624"/>
      <c r="T217" s="624"/>
      <c r="U217" s="624"/>
      <c r="V217" s="624"/>
      <c r="W217" s="624"/>
      <c r="X217" s="625"/>
    </row>
    <row r="218" spans="1:24" ht="18" customHeight="1" x14ac:dyDescent="0.15">
      <c r="A218" s="623"/>
      <c r="B218" s="624"/>
      <c r="C218" s="624"/>
      <c r="D218" s="624"/>
      <c r="E218" s="624"/>
      <c r="F218" s="624"/>
      <c r="G218" s="624"/>
      <c r="H218" s="624"/>
      <c r="I218" s="624"/>
      <c r="J218" s="624"/>
      <c r="K218" s="624"/>
      <c r="L218" s="624"/>
      <c r="M218" s="624"/>
      <c r="N218" s="624"/>
      <c r="O218" s="624"/>
      <c r="P218" s="624"/>
      <c r="Q218" s="624"/>
      <c r="R218" s="624"/>
      <c r="S218" s="624"/>
      <c r="T218" s="624"/>
      <c r="U218" s="624"/>
      <c r="V218" s="624"/>
      <c r="W218" s="624"/>
      <c r="X218" s="625"/>
    </row>
    <row r="219" spans="1:24" ht="18" customHeight="1" x14ac:dyDescent="0.15">
      <c r="A219" s="623"/>
      <c r="B219" s="624"/>
      <c r="C219" s="624"/>
      <c r="D219" s="624"/>
      <c r="E219" s="624"/>
      <c r="F219" s="624"/>
      <c r="G219" s="624"/>
      <c r="H219" s="624"/>
      <c r="I219" s="624"/>
      <c r="J219" s="624"/>
      <c r="K219" s="624"/>
      <c r="L219" s="624"/>
      <c r="M219" s="624"/>
      <c r="N219" s="624"/>
      <c r="O219" s="624"/>
      <c r="P219" s="624"/>
      <c r="Q219" s="624"/>
      <c r="R219" s="624"/>
      <c r="S219" s="624"/>
      <c r="T219" s="624"/>
      <c r="U219" s="624"/>
      <c r="V219" s="624"/>
      <c r="W219" s="624"/>
      <c r="X219" s="625"/>
    </row>
    <row r="220" spans="1:24" ht="18" customHeight="1" x14ac:dyDescent="0.15">
      <c r="A220" s="623"/>
      <c r="B220" s="624"/>
      <c r="C220" s="624"/>
      <c r="D220" s="624"/>
      <c r="E220" s="624"/>
      <c r="F220" s="624"/>
      <c r="G220" s="624"/>
      <c r="H220" s="624"/>
      <c r="I220" s="624"/>
      <c r="J220" s="624"/>
      <c r="K220" s="624"/>
      <c r="L220" s="624"/>
      <c r="M220" s="624"/>
      <c r="N220" s="624"/>
      <c r="O220" s="624"/>
      <c r="P220" s="624"/>
      <c r="Q220" s="624"/>
      <c r="R220" s="624"/>
      <c r="S220" s="624"/>
      <c r="T220" s="624"/>
      <c r="U220" s="624"/>
      <c r="V220" s="624"/>
      <c r="W220" s="624"/>
      <c r="X220" s="625"/>
    </row>
    <row r="221" spans="1:24" ht="18" customHeight="1" x14ac:dyDescent="0.15">
      <c r="A221" s="623"/>
      <c r="B221" s="624"/>
      <c r="C221" s="624"/>
      <c r="D221" s="624"/>
      <c r="E221" s="624"/>
      <c r="F221" s="624"/>
      <c r="G221" s="624"/>
      <c r="H221" s="624"/>
      <c r="I221" s="624"/>
      <c r="J221" s="624"/>
      <c r="K221" s="624"/>
      <c r="L221" s="624"/>
      <c r="M221" s="624"/>
      <c r="N221" s="624"/>
      <c r="O221" s="624"/>
      <c r="P221" s="624"/>
      <c r="Q221" s="624"/>
      <c r="R221" s="624"/>
      <c r="S221" s="624"/>
      <c r="T221" s="624"/>
      <c r="U221" s="624"/>
      <c r="V221" s="624"/>
      <c r="W221" s="624"/>
      <c r="X221" s="625"/>
    </row>
    <row r="222" spans="1:24" ht="18" customHeight="1" x14ac:dyDescent="0.15">
      <c r="A222" s="623"/>
      <c r="B222" s="624"/>
      <c r="C222" s="624"/>
      <c r="D222" s="624"/>
      <c r="E222" s="624"/>
      <c r="F222" s="624"/>
      <c r="G222" s="624"/>
      <c r="H222" s="624"/>
      <c r="I222" s="624"/>
      <c r="J222" s="624"/>
      <c r="K222" s="624"/>
      <c r="L222" s="624"/>
      <c r="M222" s="624"/>
      <c r="N222" s="624"/>
      <c r="O222" s="624"/>
      <c r="P222" s="624"/>
      <c r="Q222" s="624"/>
      <c r="R222" s="624"/>
      <c r="S222" s="624"/>
      <c r="T222" s="624"/>
      <c r="U222" s="624"/>
      <c r="V222" s="624"/>
      <c r="W222" s="624"/>
      <c r="X222" s="625"/>
    </row>
    <row r="223" spans="1:24" ht="18" customHeight="1" x14ac:dyDescent="0.15">
      <c r="A223" s="623"/>
      <c r="B223" s="624"/>
      <c r="C223" s="624"/>
      <c r="D223" s="624"/>
      <c r="E223" s="624"/>
      <c r="F223" s="624"/>
      <c r="G223" s="624"/>
      <c r="H223" s="624"/>
      <c r="I223" s="624"/>
      <c r="J223" s="624"/>
      <c r="K223" s="624"/>
      <c r="L223" s="624"/>
      <c r="M223" s="624"/>
      <c r="N223" s="624"/>
      <c r="O223" s="624"/>
      <c r="P223" s="624"/>
      <c r="Q223" s="624"/>
      <c r="R223" s="624"/>
      <c r="S223" s="624"/>
      <c r="T223" s="624"/>
      <c r="U223" s="624"/>
      <c r="V223" s="624"/>
      <c r="W223" s="624"/>
      <c r="X223" s="625"/>
    </row>
    <row r="224" spans="1:24" ht="18" customHeight="1" x14ac:dyDescent="0.15">
      <c r="A224" s="623"/>
      <c r="B224" s="624"/>
      <c r="C224" s="624"/>
      <c r="D224" s="624"/>
      <c r="E224" s="624"/>
      <c r="F224" s="624"/>
      <c r="G224" s="624"/>
      <c r="H224" s="624"/>
      <c r="I224" s="624"/>
      <c r="J224" s="624"/>
      <c r="K224" s="624"/>
      <c r="L224" s="624"/>
      <c r="M224" s="624"/>
      <c r="N224" s="624"/>
      <c r="O224" s="624"/>
      <c r="P224" s="624"/>
      <c r="Q224" s="624"/>
      <c r="R224" s="624"/>
      <c r="S224" s="624"/>
      <c r="T224" s="624"/>
      <c r="U224" s="624"/>
      <c r="V224" s="624"/>
      <c r="W224" s="624"/>
      <c r="X224" s="625"/>
    </row>
    <row r="225" spans="1:24" ht="18" customHeight="1" thickBot="1" x14ac:dyDescent="0.2">
      <c r="A225" s="626"/>
      <c r="B225" s="594"/>
      <c r="C225" s="594"/>
      <c r="D225" s="594"/>
      <c r="E225" s="594"/>
      <c r="F225" s="594"/>
      <c r="G225" s="594"/>
      <c r="H225" s="594"/>
      <c r="I225" s="594"/>
      <c r="J225" s="594"/>
      <c r="K225" s="594"/>
      <c r="L225" s="594"/>
      <c r="M225" s="594"/>
      <c r="N225" s="594"/>
      <c r="O225" s="594"/>
      <c r="P225" s="594"/>
      <c r="Q225" s="594"/>
      <c r="R225" s="594"/>
      <c r="S225" s="594"/>
      <c r="T225" s="594"/>
      <c r="U225" s="594"/>
      <c r="V225" s="594"/>
      <c r="W225" s="594"/>
      <c r="X225" s="627"/>
    </row>
  </sheetData>
  <mergeCells count="527">
    <mergeCell ref="A225:X225"/>
    <mergeCell ref="A219:X219"/>
    <mergeCell ref="A220:X220"/>
    <mergeCell ref="A221:X221"/>
    <mergeCell ref="A222:X222"/>
    <mergeCell ref="A223:X223"/>
    <mergeCell ref="A224:X224"/>
    <mergeCell ref="A213:X213"/>
    <mergeCell ref="A214:X214"/>
    <mergeCell ref="A215:X215"/>
    <mergeCell ref="A216:X216"/>
    <mergeCell ref="A217:X217"/>
    <mergeCell ref="A218:X218"/>
    <mergeCell ref="A207:X207"/>
    <mergeCell ref="A208:X208"/>
    <mergeCell ref="A209:X209"/>
    <mergeCell ref="A210:X210"/>
    <mergeCell ref="A211:X211"/>
    <mergeCell ref="A212:X212"/>
    <mergeCell ref="A201:X201"/>
    <mergeCell ref="A202:X202"/>
    <mergeCell ref="A203:X203"/>
    <mergeCell ref="A204:X204"/>
    <mergeCell ref="A205:X205"/>
    <mergeCell ref="A206:X206"/>
    <mergeCell ref="A195:X195"/>
    <mergeCell ref="A196:X196"/>
    <mergeCell ref="A197:X197"/>
    <mergeCell ref="A198:X198"/>
    <mergeCell ref="A199:X199"/>
    <mergeCell ref="A200:X200"/>
    <mergeCell ref="A189:X189"/>
    <mergeCell ref="A190:X190"/>
    <mergeCell ref="A191:X191"/>
    <mergeCell ref="A192:X192"/>
    <mergeCell ref="A193:X193"/>
    <mergeCell ref="A194:X194"/>
    <mergeCell ref="A183:N183"/>
    <mergeCell ref="O183:Q183"/>
    <mergeCell ref="S183:U183"/>
    <mergeCell ref="V183:X183"/>
    <mergeCell ref="A186:B188"/>
    <mergeCell ref="C186:X188"/>
    <mergeCell ref="A181:E181"/>
    <mergeCell ref="F181:N181"/>
    <mergeCell ref="O181:Q181"/>
    <mergeCell ref="S181:U181"/>
    <mergeCell ref="V181:X181"/>
    <mergeCell ref="A182:E182"/>
    <mergeCell ref="F182:N182"/>
    <mergeCell ref="O182:Q182"/>
    <mergeCell ref="S182:U182"/>
    <mergeCell ref="V182:X182"/>
    <mergeCell ref="A179:E179"/>
    <mergeCell ref="F179:N179"/>
    <mergeCell ref="O179:Q179"/>
    <mergeCell ref="R179:U179"/>
    <mergeCell ref="V179:X179"/>
    <mergeCell ref="A180:E180"/>
    <mergeCell ref="F180:N180"/>
    <mergeCell ref="O180:Q180"/>
    <mergeCell ref="S180:U180"/>
    <mergeCell ref="V180:X180"/>
    <mergeCell ref="A177:E177"/>
    <mergeCell ref="F177:N177"/>
    <mergeCell ref="O177:Q177"/>
    <mergeCell ref="S177:U177"/>
    <mergeCell ref="V177:X177"/>
    <mergeCell ref="A178:N178"/>
    <mergeCell ref="O178:Q178"/>
    <mergeCell ref="S178:U178"/>
    <mergeCell ref="V178:X178"/>
    <mergeCell ref="A175:E175"/>
    <mergeCell ref="F175:N175"/>
    <mergeCell ref="O175:Q175"/>
    <mergeCell ref="S175:U175"/>
    <mergeCell ref="V175:X175"/>
    <mergeCell ref="A176:E176"/>
    <mergeCell ref="F176:N176"/>
    <mergeCell ref="O176:Q176"/>
    <mergeCell ref="S176:U176"/>
    <mergeCell ref="V176:X176"/>
    <mergeCell ref="A170:B170"/>
    <mergeCell ref="A174:E174"/>
    <mergeCell ref="F174:N174"/>
    <mergeCell ref="O174:Q174"/>
    <mergeCell ref="R174:U174"/>
    <mergeCell ref="V174:X174"/>
    <mergeCell ref="A168:F168"/>
    <mergeCell ref="G168:L168"/>
    <mergeCell ref="M168:Q168"/>
    <mergeCell ref="S168:T168"/>
    <mergeCell ref="V168:W168"/>
    <mergeCell ref="A169:F169"/>
    <mergeCell ref="G169:L169"/>
    <mergeCell ref="M169:Q169"/>
    <mergeCell ref="S169:T169"/>
    <mergeCell ref="V169:W169"/>
    <mergeCell ref="A166:F166"/>
    <mergeCell ref="G166:L166"/>
    <mergeCell ref="M166:R166"/>
    <mergeCell ref="S166:U166"/>
    <mergeCell ref="V166:X166"/>
    <mergeCell ref="A167:F167"/>
    <mergeCell ref="G167:L167"/>
    <mergeCell ref="M167:Q167"/>
    <mergeCell ref="S167:T167"/>
    <mergeCell ref="V167:W167"/>
    <mergeCell ref="A158:C162"/>
    <mergeCell ref="D158:J162"/>
    <mergeCell ref="K158:Q162"/>
    <mergeCell ref="R158:X162"/>
    <mergeCell ref="A163:C163"/>
    <mergeCell ref="D163:J163"/>
    <mergeCell ref="K163:Q163"/>
    <mergeCell ref="R163:X163"/>
    <mergeCell ref="A152:C154"/>
    <mergeCell ref="D152:J154"/>
    <mergeCell ref="K152:Q154"/>
    <mergeCell ref="R152:X154"/>
    <mergeCell ref="A155:C157"/>
    <mergeCell ref="D155:J157"/>
    <mergeCell ref="K155:Q157"/>
    <mergeCell ref="R155:X157"/>
    <mergeCell ref="A148:C148"/>
    <mergeCell ref="P148:R148"/>
    <mergeCell ref="S148:U148"/>
    <mergeCell ref="V148:X148"/>
    <mergeCell ref="A150:C151"/>
    <mergeCell ref="D150:X150"/>
    <mergeCell ref="D151:J151"/>
    <mergeCell ref="K151:Q151"/>
    <mergeCell ref="R151:X151"/>
    <mergeCell ref="A146:C146"/>
    <mergeCell ref="P146:R146"/>
    <mergeCell ref="S146:U146"/>
    <mergeCell ref="V146:X146"/>
    <mergeCell ref="A147:C147"/>
    <mergeCell ref="P147:R147"/>
    <mergeCell ref="S147:U147"/>
    <mergeCell ref="V147:X147"/>
    <mergeCell ref="A144:C144"/>
    <mergeCell ref="P144:R144"/>
    <mergeCell ref="S144:U144"/>
    <mergeCell ref="V144:X144"/>
    <mergeCell ref="A145:C145"/>
    <mergeCell ref="P145:R145"/>
    <mergeCell ref="S145:U145"/>
    <mergeCell ref="V145:X145"/>
    <mergeCell ref="A142:C142"/>
    <mergeCell ref="P142:R142"/>
    <mergeCell ref="S142:U142"/>
    <mergeCell ref="V142:X142"/>
    <mergeCell ref="A143:C143"/>
    <mergeCell ref="P143:R143"/>
    <mergeCell ref="S143:U143"/>
    <mergeCell ref="V143:X143"/>
    <mergeCell ref="B140:C140"/>
    <mergeCell ref="P140:R140"/>
    <mergeCell ref="S140:U140"/>
    <mergeCell ref="V140:X140"/>
    <mergeCell ref="A141:C141"/>
    <mergeCell ref="P141:R141"/>
    <mergeCell ref="S141:U141"/>
    <mergeCell ref="V141:X141"/>
    <mergeCell ref="A130:A140"/>
    <mergeCell ref="B130:C130"/>
    <mergeCell ref="B138:C138"/>
    <mergeCell ref="P138:R138"/>
    <mergeCell ref="S138:U138"/>
    <mergeCell ref="V138:X138"/>
    <mergeCell ref="B139:C139"/>
    <mergeCell ref="P139:R139"/>
    <mergeCell ref="S139:U139"/>
    <mergeCell ref="V139:X139"/>
    <mergeCell ref="B136:C136"/>
    <mergeCell ref="P136:R136"/>
    <mergeCell ref="S136:U136"/>
    <mergeCell ref="V136:X136"/>
    <mergeCell ref="B137:C137"/>
    <mergeCell ref="P137:R137"/>
    <mergeCell ref="S137:U137"/>
    <mergeCell ref="V137:X137"/>
    <mergeCell ref="B134:C134"/>
    <mergeCell ref="P134:R134"/>
    <mergeCell ref="S134:U134"/>
    <mergeCell ref="V134:X134"/>
    <mergeCell ref="B135:C135"/>
    <mergeCell ref="P135:R135"/>
    <mergeCell ref="S135:U135"/>
    <mergeCell ref="V135:X135"/>
    <mergeCell ref="P132:R132"/>
    <mergeCell ref="S132:U132"/>
    <mergeCell ref="V132:X132"/>
    <mergeCell ref="B133:C133"/>
    <mergeCell ref="P133:R133"/>
    <mergeCell ref="S133:U133"/>
    <mergeCell ref="V133:X133"/>
    <mergeCell ref="B132:C132"/>
    <mergeCell ref="P130:R130"/>
    <mergeCell ref="S130:U130"/>
    <mergeCell ref="V130:X130"/>
    <mergeCell ref="B131:C131"/>
    <mergeCell ref="P131:R131"/>
    <mergeCell ref="S131:U131"/>
    <mergeCell ref="V131:X131"/>
    <mergeCell ref="A128:C128"/>
    <mergeCell ref="P128:R128"/>
    <mergeCell ref="S128:U128"/>
    <mergeCell ref="V128:X128"/>
    <mergeCell ref="A129:C129"/>
    <mergeCell ref="P129:R129"/>
    <mergeCell ref="S129:U129"/>
    <mergeCell ref="V129:X129"/>
    <mergeCell ref="A126:C126"/>
    <mergeCell ref="P126:R126"/>
    <mergeCell ref="S126:U126"/>
    <mergeCell ref="V126:X126"/>
    <mergeCell ref="A127:C127"/>
    <mergeCell ref="P127:R127"/>
    <mergeCell ref="S127:U127"/>
    <mergeCell ref="V127:X127"/>
    <mergeCell ref="E123:U123"/>
    <mergeCell ref="V123:X123"/>
    <mergeCell ref="A124:C125"/>
    <mergeCell ref="D124:R124"/>
    <mergeCell ref="S124:U125"/>
    <mergeCell ref="V124:X125"/>
    <mergeCell ref="P125:R125"/>
    <mergeCell ref="C120:S120"/>
    <mergeCell ref="U120:W120"/>
    <mergeCell ref="A121:S122"/>
    <mergeCell ref="T121:T122"/>
    <mergeCell ref="U121:W122"/>
    <mergeCell ref="X121:X122"/>
    <mergeCell ref="C118:F118"/>
    <mergeCell ref="G118:K118"/>
    <mergeCell ref="L118:N118"/>
    <mergeCell ref="P118:R118"/>
    <mergeCell ref="T118:W118"/>
    <mergeCell ref="C119:F119"/>
    <mergeCell ref="G119:K119"/>
    <mergeCell ref="L119:N119"/>
    <mergeCell ref="P119:R119"/>
    <mergeCell ref="T119:W119"/>
    <mergeCell ref="C116:F116"/>
    <mergeCell ref="G116:K116"/>
    <mergeCell ref="L116:N116"/>
    <mergeCell ref="P116:R116"/>
    <mergeCell ref="T116:W116"/>
    <mergeCell ref="C117:F117"/>
    <mergeCell ref="G117:K117"/>
    <mergeCell ref="L117:N117"/>
    <mergeCell ref="P117:R117"/>
    <mergeCell ref="T117:W117"/>
    <mergeCell ref="T114:X114"/>
    <mergeCell ref="C115:F115"/>
    <mergeCell ref="G115:K115"/>
    <mergeCell ref="L115:N115"/>
    <mergeCell ref="P115:R115"/>
    <mergeCell ref="T115:W115"/>
    <mergeCell ref="C112:F112"/>
    <mergeCell ref="G112:S112"/>
    <mergeCell ref="T112:W112"/>
    <mergeCell ref="C113:S113"/>
    <mergeCell ref="U113:W113"/>
    <mergeCell ref="A114:B120"/>
    <mergeCell ref="C114:F114"/>
    <mergeCell ref="G114:K114"/>
    <mergeCell ref="L114:O114"/>
    <mergeCell ref="P114:S114"/>
    <mergeCell ref="C110:F110"/>
    <mergeCell ref="G110:S110"/>
    <mergeCell ref="T110:W110"/>
    <mergeCell ref="C111:F111"/>
    <mergeCell ref="G111:S111"/>
    <mergeCell ref="T111:W111"/>
    <mergeCell ref="C108:F108"/>
    <mergeCell ref="G108:S108"/>
    <mergeCell ref="T108:W108"/>
    <mergeCell ref="C109:F109"/>
    <mergeCell ref="G109:S109"/>
    <mergeCell ref="T109:W109"/>
    <mergeCell ref="A105:B113"/>
    <mergeCell ref="C105:F105"/>
    <mergeCell ref="G105:S105"/>
    <mergeCell ref="T105:X105"/>
    <mergeCell ref="C106:F106"/>
    <mergeCell ref="G106:S106"/>
    <mergeCell ref="T106:W106"/>
    <mergeCell ref="C107:F107"/>
    <mergeCell ref="G107:S107"/>
    <mergeCell ref="T107:W107"/>
    <mergeCell ref="C100:P100"/>
    <mergeCell ref="Q100:V100"/>
    <mergeCell ref="W100:X100"/>
    <mergeCell ref="C101:P101"/>
    <mergeCell ref="R101:V101"/>
    <mergeCell ref="W101:X101"/>
    <mergeCell ref="C99:G99"/>
    <mergeCell ref="H99:I99"/>
    <mergeCell ref="J99:K99"/>
    <mergeCell ref="M99:O99"/>
    <mergeCell ref="Q99:V99"/>
    <mergeCell ref="W99:X99"/>
    <mergeCell ref="C98:G98"/>
    <mergeCell ref="H98:I98"/>
    <mergeCell ref="J98:K98"/>
    <mergeCell ref="M98:O98"/>
    <mergeCell ref="Q98:V98"/>
    <mergeCell ref="W98:X98"/>
    <mergeCell ref="A96:B101"/>
    <mergeCell ref="C96:I96"/>
    <mergeCell ref="J96:L96"/>
    <mergeCell ref="M96:P96"/>
    <mergeCell ref="Q96:X96"/>
    <mergeCell ref="C97:I97"/>
    <mergeCell ref="J97:K97"/>
    <mergeCell ref="M97:O97"/>
    <mergeCell ref="Q97:V97"/>
    <mergeCell ref="W97:X97"/>
    <mergeCell ref="C95:P95"/>
    <mergeCell ref="Q95:V95"/>
    <mergeCell ref="W95:X95"/>
    <mergeCell ref="C91:E94"/>
    <mergeCell ref="F91:P91"/>
    <mergeCell ref="Q91:X91"/>
    <mergeCell ref="F92:P92"/>
    <mergeCell ref="Q92:V92"/>
    <mergeCell ref="W92:X92"/>
    <mergeCell ref="F93:P93"/>
    <mergeCell ref="Q93:V93"/>
    <mergeCell ref="W93:X93"/>
    <mergeCell ref="F94:J94"/>
    <mergeCell ref="K94:O94"/>
    <mergeCell ref="Q94:V94"/>
    <mergeCell ref="W94:X94"/>
    <mergeCell ref="N89:P89"/>
    <mergeCell ref="Q89:V89"/>
    <mergeCell ref="W89:X89"/>
    <mergeCell ref="F90:M90"/>
    <mergeCell ref="N90:P90"/>
    <mergeCell ref="Q90:V90"/>
    <mergeCell ref="W90:X90"/>
    <mergeCell ref="A87:B95"/>
    <mergeCell ref="C87:E90"/>
    <mergeCell ref="F87:M87"/>
    <mergeCell ref="N87:P87"/>
    <mergeCell ref="Q87:X87"/>
    <mergeCell ref="F88:M88"/>
    <mergeCell ref="N88:P88"/>
    <mergeCell ref="Q88:V88"/>
    <mergeCell ref="W88:X88"/>
    <mergeCell ref="F89:M89"/>
    <mergeCell ref="B81:F81"/>
    <mergeCell ref="G81:L81"/>
    <mergeCell ref="M81:U81"/>
    <mergeCell ref="V81:X81"/>
    <mergeCell ref="J84:N85"/>
    <mergeCell ref="O84:U85"/>
    <mergeCell ref="V84:X85"/>
    <mergeCell ref="B79:L79"/>
    <mergeCell ref="M79:P79"/>
    <mergeCell ref="Q79:T79"/>
    <mergeCell ref="V79:X79"/>
    <mergeCell ref="B80:L80"/>
    <mergeCell ref="M80:P80"/>
    <mergeCell ref="Q80:T80"/>
    <mergeCell ref="V80:X80"/>
    <mergeCell ref="B77:L77"/>
    <mergeCell ref="M77:P77"/>
    <mergeCell ref="Q77:T77"/>
    <mergeCell ref="V77:X77"/>
    <mergeCell ref="B78:L78"/>
    <mergeCell ref="M78:P78"/>
    <mergeCell ref="Q78:T78"/>
    <mergeCell ref="V78:X78"/>
    <mergeCell ref="A74:A75"/>
    <mergeCell ref="B74:L75"/>
    <mergeCell ref="M74:P75"/>
    <mergeCell ref="Q74:U75"/>
    <mergeCell ref="V74:X75"/>
    <mergeCell ref="A76:A81"/>
    <mergeCell ref="B76:L76"/>
    <mergeCell ref="M76:P76"/>
    <mergeCell ref="Q76:T76"/>
    <mergeCell ref="V76:X76"/>
    <mergeCell ref="M72:P72"/>
    <mergeCell ref="Q72:T72"/>
    <mergeCell ref="V72:X72"/>
    <mergeCell ref="B73:F73"/>
    <mergeCell ref="G73:L73"/>
    <mergeCell ref="M73:U73"/>
    <mergeCell ref="V73:X73"/>
    <mergeCell ref="A70:A73"/>
    <mergeCell ref="B70:L70"/>
    <mergeCell ref="M70:P70"/>
    <mergeCell ref="Q70:T70"/>
    <mergeCell ref="V70:X70"/>
    <mergeCell ref="B71:L71"/>
    <mergeCell ref="M71:P71"/>
    <mergeCell ref="Q71:T71"/>
    <mergeCell ref="V71:X71"/>
    <mergeCell ref="B72:L72"/>
    <mergeCell ref="E67:X67"/>
    <mergeCell ref="A68:A69"/>
    <mergeCell ref="B68:L69"/>
    <mergeCell ref="M68:P69"/>
    <mergeCell ref="Q68:U69"/>
    <mergeCell ref="V68:X69"/>
    <mergeCell ref="A63:F64"/>
    <mergeCell ref="G63:L64"/>
    <mergeCell ref="M63:N64"/>
    <mergeCell ref="O63:X64"/>
    <mergeCell ref="A65:F65"/>
    <mergeCell ref="H65:L65"/>
    <mergeCell ref="M65:N65"/>
    <mergeCell ref="O65:X65"/>
    <mergeCell ref="A59:F60"/>
    <mergeCell ref="G59:L60"/>
    <mergeCell ref="M59:N60"/>
    <mergeCell ref="O59:X60"/>
    <mergeCell ref="A61:F62"/>
    <mergeCell ref="G61:L62"/>
    <mergeCell ref="M61:N62"/>
    <mergeCell ref="O61:X62"/>
    <mergeCell ref="A54:A55"/>
    <mergeCell ref="B54:X54"/>
    <mergeCell ref="B55:X55"/>
    <mergeCell ref="A58:F58"/>
    <mergeCell ref="G58:N58"/>
    <mergeCell ref="O58:X58"/>
    <mergeCell ref="A50:A51"/>
    <mergeCell ref="B50:X50"/>
    <mergeCell ref="B51:X51"/>
    <mergeCell ref="A52:A53"/>
    <mergeCell ref="B52:X52"/>
    <mergeCell ref="B53:X53"/>
    <mergeCell ref="F43:G43"/>
    <mergeCell ref="L43:X43"/>
    <mergeCell ref="B44:E44"/>
    <mergeCell ref="F44:X44"/>
    <mergeCell ref="A46:A49"/>
    <mergeCell ref="B46:X46"/>
    <mergeCell ref="B47:X47"/>
    <mergeCell ref="B48:X48"/>
    <mergeCell ref="B49:X49"/>
    <mergeCell ref="Q38:R38"/>
    <mergeCell ref="B39:E43"/>
    <mergeCell ref="F39:G39"/>
    <mergeCell ref="L39:X39"/>
    <mergeCell ref="F40:G40"/>
    <mergeCell ref="L40:X40"/>
    <mergeCell ref="F41:G41"/>
    <mergeCell ref="L41:X41"/>
    <mergeCell ref="F42:G42"/>
    <mergeCell ref="L42:X42"/>
    <mergeCell ref="G34:W34"/>
    <mergeCell ref="H35:W35"/>
    <mergeCell ref="G36:K36"/>
    <mergeCell ref="A37:A44"/>
    <mergeCell ref="B37:E37"/>
    <mergeCell ref="F37:N37"/>
    <mergeCell ref="O37:P38"/>
    <mergeCell ref="Q37:V37"/>
    <mergeCell ref="B38:E38"/>
    <mergeCell ref="F38:N38"/>
    <mergeCell ref="B27:E28"/>
    <mergeCell ref="F27:X28"/>
    <mergeCell ref="B29:E30"/>
    <mergeCell ref="F29:X30"/>
    <mergeCell ref="B31:E36"/>
    <mergeCell ref="G31:M31"/>
    <mergeCell ref="P31:X31"/>
    <mergeCell ref="G32:W32"/>
    <mergeCell ref="G33:M33"/>
    <mergeCell ref="P33:W33"/>
    <mergeCell ref="W19:W20"/>
    <mergeCell ref="X19:X20"/>
    <mergeCell ref="B21:E23"/>
    <mergeCell ref="F21:X23"/>
    <mergeCell ref="B24:E26"/>
    <mergeCell ref="F24:X26"/>
    <mergeCell ref="H18:M18"/>
    <mergeCell ref="B19:E20"/>
    <mergeCell ref="F19:K20"/>
    <mergeCell ref="L19:L20"/>
    <mergeCell ref="M19:M20"/>
    <mergeCell ref="N19:V20"/>
    <mergeCell ref="B15:E16"/>
    <mergeCell ref="F15:M16"/>
    <mergeCell ref="N15:R16"/>
    <mergeCell ref="S15:X15"/>
    <mergeCell ref="S16:W16"/>
    <mergeCell ref="B17:E18"/>
    <mergeCell ref="F17:G18"/>
    <mergeCell ref="H17:M17"/>
    <mergeCell ref="N17:O18"/>
    <mergeCell ref="P17:X17"/>
    <mergeCell ref="T13:U13"/>
    <mergeCell ref="W13:X13"/>
    <mergeCell ref="B14:E14"/>
    <mergeCell ref="F14:G14"/>
    <mergeCell ref="N14:R14"/>
    <mergeCell ref="U14:V14"/>
    <mergeCell ref="B13:E13"/>
    <mergeCell ref="F13:G13"/>
    <mergeCell ref="I13:J13"/>
    <mergeCell ref="L13:M13"/>
    <mergeCell ref="N13:P13"/>
    <mergeCell ref="Q13:R13"/>
    <mergeCell ref="N9:P9"/>
    <mergeCell ref="Q9:W9"/>
    <mergeCell ref="B10:X10"/>
    <mergeCell ref="A11:A36"/>
    <mergeCell ref="B11:E11"/>
    <mergeCell ref="F11:M11"/>
    <mergeCell ref="N11:Q11"/>
    <mergeCell ref="R11:X11"/>
    <mergeCell ref="B12:E12"/>
    <mergeCell ref="F12:X12"/>
    <mergeCell ref="L1:M1"/>
    <mergeCell ref="A2:X2"/>
    <mergeCell ref="N7:P7"/>
    <mergeCell ref="Q7:X7"/>
    <mergeCell ref="N8:P8"/>
    <mergeCell ref="Q8:X8"/>
  </mergeCells>
  <phoneticPr fontId="3"/>
  <printOptions horizontalCentered="1" verticalCentered="1"/>
  <pageMargins left="0.62992125984251968" right="0.43307086614173229" top="0.78740157480314965" bottom="0.39370078740157483" header="0.51181102362204722" footer="0.43307086614173229"/>
  <pageSetup paperSize="9" scale="99" orientation="portrait" blackAndWhite="1" r:id="rId1"/>
  <headerFooter alignWithMargins="0"/>
  <rowBreaks count="2" manualBreakCount="2">
    <brk id="44" max="16383" man="1"/>
    <brk id="148" max="24"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31"/>
  <sheetViews>
    <sheetView tabSelected="1" view="pageBreakPreview" zoomScaleNormal="100" zoomScaleSheetLayoutView="100" workbookViewId="0">
      <selection activeCell="AJ4" sqref="AJ4"/>
    </sheetView>
  </sheetViews>
  <sheetFormatPr defaultColWidth="3.625" defaultRowHeight="18" customHeight="1" x14ac:dyDescent="0.15"/>
  <cols>
    <col min="1" max="1" width="3.875" style="2" customWidth="1"/>
    <col min="2" max="2" width="3.75" style="2" customWidth="1"/>
    <col min="3" max="3" width="3.875" style="2" customWidth="1"/>
    <col min="4" max="4" width="4" style="2" customWidth="1"/>
    <col min="5" max="17" width="3.625" style="2" customWidth="1"/>
    <col min="18" max="18" width="3.75" style="2" bestFit="1" customWidth="1"/>
    <col min="19" max="23" width="3.625" style="2" customWidth="1"/>
    <col min="24" max="24" width="4.25" style="2" customWidth="1"/>
    <col min="25" max="27" width="3.625" style="2" hidden="1" customWidth="1"/>
    <col min="28" max="29" width="3.625" style="1" hidden="1" customWidth="1"/>
    <col min="30" max="30" width="4.125" style="1" hidden="1" customWidth="1"/>
    <col min="31" max="31" width="5.25" style="1" hidden="1" customWidth="1"/>
    <col min="32" max="32" width="11.125" style="1" hidden="1" customWidth="1"/>
    <col min="33" max="33" width="9.875" style="2" hidden="1" customWidth="1"/>
    <col min="34" max="34" width="28.875" style="2" hidden="1" customWidth="1"/>
    <col min="35" max="16384" width="3.625" style="2"/>
  </cols>
  <sheetData>
    <row r="1" spans="1:43" ht="12" customHeight="1" x14ac:dyDescent="0.15">
      <c r="A1" s="2" t="s">
        <v>80</v>
      </c>
      <c r="L1" s="723"/>
      <c r="M1" s="723"/>
      <c r="X1" s="183"/>
    </row>
    <row r="2" spans="1:43" s="39" customFormat="1" ht="30" customHeight="1" x14ac:dyDescent="0.15">
      <c r="A2" s="724" t="s">
        <v>81</v>
      </c>
      <c r="B2" s="724"/>
      <c r="C2" s="724"/>
      <c r="D2" s="724"/>
      <c r="E2" s="724"/>
      <c r="F2" s="724"/>
      <c r="G2" s="724"/>
      <c r="H2" s="724"/>
      <c r="I2" s="724"/>
      <c r="J2" s="724"/>
      <c r="K2" s="724"/>
      <c r="L2" s="724"/>
      <c r="M2" s="724"/>
      <c r="N2" s="724"/>
      <c r="O2" s="724"/>
      <c r="P2" s="724"/>
      <c r="Q2" s="724"/>
      <c r="R2" s="724"/>
      <c r="S2" s="724"/>
      <c r="T2" s="724"/>
      <c r="U2" s="724"/>
      <c r="V2" s="724"/>
      <c r="W2" s="724"/>
      <c r="X2" s="724"/>
      <c r="AB2" s="153"/>
      <c r="AC2" s="1"/>
      <c r="AD2" s="1138" t="s">
        <v>363</v>
      </c>
      <c r="AE2" s="1138"/>
      <c r="AF2" s="1138"/>
      <c r="AG2" s="1138"/>
      <c r="AH2" s="1138"/>
      <c r="AI2" s="2"/>
      <c r="AJ2" s="2"/>
      <c r="AK2" s="2"/>
      <c r="AL2" s="2"/>
      <c r="AM2" s="2"/>
      <c r="AN2" s="2"/>
      <c r="AO2" s="2"/>
      <c r="AP2" s="2"/>
      <c r="AQ2" s="2"/>
    </row>
    <row r="3" spans="1:43" ht="7.5" customHeight="1" x14ac:dyDescent="0.15"/>
    <row r="4" spans="1:43" ht="21" customHeight="1" x14ac:dyDescent="0.15">
      <c r="R4" s="3" t="s">
        <v>82</v>
      </c>
      <c r="S4" s="175"/>
      <c r="T4" s="3" t="s">
        <v>83</v>
      </c>
      <c r="U4" s="175"/>
      <c r="V4" s="3" t="s">
        <v>84</v>
      </c>
      <c r="W4" s="175"/>
      <c r="X4" s="3" t="s">
        <v>85</v>
      </c>
      <c r="AD4" s="164" t="s">
        <v>284</v>
      </c>
      <c r="AE4" s="164" t="s">
        <v>347</v>
      </c>
      <c r="AF4" s="164" t="s">
        <v>283</v>
      </c>
      <c r="AG4" s="164" t="s">
        <v>286</v>
      </c>
      <c r="AH4" s="164" t="s">
        <v>325</v>
      </c>
    </row>
    <row r="5" spans="1:43" ht="15.75" customHeight="1" x14ac:dyDescent="0.15">
      <c r="N5" s="2" t="s">
        <v>150</v>
      </c>
      <c r="R5" s="3"/>
      <c r="S5" s="3"/>
      <c r="T5" s="3"/>
      <c r="U5" s="3"/>
      <c r="V5" s="3"/>
      <c r="W5" s="3"/>
      <c r="X5" s="3"/>
      <c r="AD5" s="165" t="s">
        <v>82</v>
      </c>
      <c r="AE5" s="165" t="s">
        <v>170</v>
      </c>
      <c r="AF5" s="165" t="s">
        <v>281</v>
      </c>
      <c r="AG5" s="165" t="s">
        <v>287</v>
      </c>
      <c r="AH5" s="166" t="s">
        <v>290</v>
      </c>
    </row>
    <row r="6" spans="1:43" s="40" customFormat="1" ht="21.75" customHeight="1" thickBot="1" x14ac:dyDescent="0.2">
      <c r="N6" s="725" t="s">
        <v>151</v>
      </c>
      <c r="O6" s="725"/>
      <c r="P6" s="725"/>
      <c r="Q6" s="742"/>
      <c r="R6" s="742"/>
      <c r="S6" s="742"/>
      <c r="T6" s="742"/>
      <c r="U6" s="742"/>
      <c r="V6" s="742"/>
      <c r="W6" s="742"/>
      <c r="X6" s="742"/>
      <c r="AB6" s="154"/>
      <c r="AC6" s="154"/>
      <c r="AD6" s="165" t="s">
        <v>285</v>
      </c>
      <c r="AE6" s="165"/>
      <c r="AF6" s="165" t="s">
        <v>280</v>
      </c>
      <c r="AG6" s="165" t="s">
        <v>288</v>
      </c>
      <c r="AH6" s="165" t="s">
        <v>291</v>
      </c>
    </row>
    <row r="7" spans="1:43" s="40" customFormat="1" ht="22.5" customHeight="1" thickBot="1" x14ac:dyDescent="0.2">
      <c r="N7" s="726" t="s">
        <v>152</v>
      </c>
      <c r="O7" s="726"/>
      <c r="P7" s="726"/>
      <c r="Q7" s="688"/>
      <c r="R7" s="688"/>
      <c r="S7" s="688"/>
      <c r="T7" s="688"/>
      <c r="U7" s="688"/>
      <c r="V7" s="688"/>
      <c r="W7" s="688"/>
      <c r="X7" s="688"/>
      <c r="AB7" s="154"/>
      <c r="AC7" s="154"/>
      <c r="AD7" s="165"/>
      <c r="AE7" s="165"/>
      <c r="AF7" s="165" t="s">
        <v>282</v>
      </c>
      <c r="AG7" s="165" t="s">
        <v>317</v>
      </c>
      <c r="AH7" s="165" t="s">
        <v>309</v>
      </c>
    </row>
    <row r="8" spans="1:43" ht="30" customHeight="1" thickBot="1" x14ac:dyDescent="0.2">
      <c r="N8" s="727" t="s">
        <v>153</v>
      </c>
      <c r="O8" s="727"/>
      <c r="P8" s="727"/>
      <c r="Q8" s="662"/>
      <c r="R8" s="662"/>
      <c r="S8" s="662"/>
      <c r="T8" s="662"/>
      <c r="U8" s="662"/>
      <c r="V8" s="662"/>
      <c r="W8" s="662"/>
      <c r="X8" s="64" t="s">
        <v>59</v>
      </c>
      <c r="AD8" s="165"/>
      <c r="AE8" s="165"/>
      <c r="AF8" s="165"/>
      <c r="AG8" s="165" t="s">
        <v>318</v>
      </c>
      <c r="AH8" s="165" t="s">
        <v>312</v>
      </c>
    </row>
    <row r="9" spans="1:43" s="44" customFormat="1" ht="19.5" customHeight="1" thickBot="1" x14ac:dyDescent="0.2">
      <c r="A9" s="43" t="s">
        <v>154</v>
      </c>
      <c r="B9" s="736" t="s">
        <v>366</v>
      </c>
      <c r="C9" s="736"/>
      <c r="D9" s="736"/>
      <c r="E9" s="736"/>
      <c r="F9" s="736"/>
      <c r="G9" s="736"/>
      <c r="H9" s="736"/>
      <c r="I9" s="736"/>
      <c r="J9" s="736"/>
      <c r="K9" s="736"/>
      <c r="L9" s="736"/>
      <c r="M9" s="736"/>
      <c r="N9" s="736"/>
      <c r="O9" s="736"/>
      <c r="P9" s="736"/>
      <c r="Q9" s="736"/>
      <c r="R9" s="736"/>
      <c r="S9" s="736"/>
      <c r="T9" s="736"/>
      <c r="U9" s="736"/>
      <c r="V9" s="736"/>
      <c r="W9" s="736"/>
      <c r="X9" s="736"/>
      <c r="AB9" s="13"/>
      <c r="AC9" s="13"/>
      <c r="AD9" s="165"/>
      <c r="AE9" s="165"/>
      <c r="AF9" s="165"/>
      <c r="AG9" s="165" t="s">
        <v>319</v>
      </c>
      <c r="AH9" s="165" t="s">
        <v>313</v>
      </c>
    </row>
    <row r="10" spans="1:43" ht="30" customHeight="1" x14ac:dyDescent="0.15">
      <c r="A10" s="715" t="s">
        <v>103</v>
      </c>
      <c r="B10" s="728" t="s">
        <v>155</v>
      </c>
      <c r="C10" s="729"/>
      <c r="D10" s="729"/>
      <c r="E10" s="730"/>
      <c r="F10" s="731" t="s">
        <v>279</v>
      </c>
      <c r="G10" s="731"/>
      <c r="H10" s="731"/>
      <c r="I10" s="731"/>
      <c r="J10" s="731"/>
      <c r="K10" s="731"/>
      <c r="L10" s="731"/>
      <c r="M10" s="731"/>
      <c r="N10" s="732" t="s">
        <v>156</v>
      </c>
      <c r="O10" s="733"/>
      <c r="P10" s="733"/>
      <c r="Q10" s="733"/>
      <c r="R10" s="734"/>
      <c r="S10" s="734"/>
      <c r="T10" s="734"/>
      <c r="U10" s="734"/>
      <c r="V10" s="734"/>
      <c r="W10" s="734"/>
      <c r="X10" s="735"/>
      <c r="Y10" s="1"/>
      <c r="AD10" s="164" t="s">
        <v>342</v>
      </c>
      <c r="AE10" s="164" t="s">
        <v>348</v>
      </c>
      <c r="AF10" s="164"/>
      <c r="AG10" s="165" t="s">
        <v>320</v>
      </c>
      <c r="AH10" s="165" t="s">
        <v>314</v>
      </c>
    </row>
    <row r="11" spans="1:43" ht="30" customHeight="1" x14ac:dyDescent="0.15">
      <c r="A11" s="716"/>
      <c r="B11" s="743" t="s">
        <v>157</v>
      </c>
      <c r="C11" s="744"/>
      <c r="D11" s="744"/>
      <c r="E11" s="745"/>
      <c r="F11" s="746"/>
      <c r="G11" s="747"/>
      <c r="H11" s="747"/>
      <c r="I11" s="747"/>
      <c r="J11" s="747"/>
      <c r="K11" s="747"/>
      <c r="L11" s="747"/>
      <c r="M11" s="747"/>
      <c r="N11" s="747"/>
      <c r="O11" s="747"/>
      <c r="P11" s="747"/>
      <c r="Q11" s="747"/>
      <c r="R11" s="747"/>
      <c r="S11" s="747"/>
      <c r="T11" s="747"/>
      <c r="U11" s="747"/>
      <c r="V11" s="747"/>
      <c r="W11" s="747"/>
      <c r="X11" s="748"/>
      <c r="Y11" s="1"/>
      <c r="AD11" s="165"/>
      <c r="AE11" s="165"/>
      <c r="AF11" s="165"/>
      <c r="AG11" s="165" t="s">
        <v>321</v>
      </c>
      <c r="AH11" s="165" t="s">
        <v>300</v>
      </c>
    </row>
    <row r="12" spans="1:43" ht="22.5" customHeight="1" x14ac:dyDescent="0.15">
      <c r="A12" s="716"/>
      <c r="B12" s="737" t="s">
        <v>106</v>
      </c>
      <c r="C12" s="738"/>
      <c r="D12" s="738"/>
      <c r="E12" s="739"/>
      <c r="F12" s="714"/>
      <c r="G12" s="699"/>
      <c r="H12" s="4" t="s">
        <v>138</v>
      </c>
      <c r="I12" s="699"/>
      <c r="J12" s="699"/>
      <c r="K12" s="4" t="s">
        <v>138</v>
      </c>
      <c r="L12" s="699"/>
      <c r="M12" s="740"/>
      <c r="N12" s="741" t="s">
        <v>33</v>
      </c>
      <c r="O12" s="738"/>
      <c r="P12" s="739"/>
      <c r="Q12" s="714"/>
      <c r="R12" s="699"/>
      <c r="S12" s="4" t="s">
        <v>138</v>
      </c>
      <c r="T12" s="699"/>
      <c r="U12" s="699"/>
      <c r="V12" s="4" t="s">
        <v>138</v>
      </c>
      <c r="W12" s="699"/>
      <c r="X12" s="700"/>
      <c r="Y12" s="5"/>
      <c r="AD12" s="165" t="s">
        <v>343</v>
      </c>
      <c r="AE12" s="165" t="s">
        <v>188</v>
      </c>
      <c r="AF12" s="165" t="s">
        <v>349</v>
      </c>
      <c r="AG12" s="165" t="s">
        <v>322</v>
      </c>
      <c r="AH12" s="165" t="s">
        <v>292</v>
      </c>
    </row>
    <row r="13" spans="1:43" ht="26.25" customHeight="1" x14ac:dyDescent="0.15">
      <c r="A13" s="716"/>
      <c r="B13" s="752" t="s">
        <v>158</v>
      </c>
      <c r="C13" s="651"/>
      <c r="D13" s="651"/>
      <c r="E13" s="702"/>
      <c r="F13" s="722" t="s">
        <v>82</v>
      </c>
      <c r="G13" s="651"/>
      <c r="H13" s="176"/>
      <c r="I13" s="167" t="s">
        <v>83</v>
      </c>
      <c r="J13" s="176"/>
      <c r="K13" s="167" t="s">
        <v>107</v>
      </c>
      <c r="L13" s="176"/>
      <c r="M13" s="168" t="s">
        <v>108</v>
      </c>
      <c r="N13" s="701" t="s">
        <v>159</v>
      </c>
      <c r="O13" s="651"/>
      <c r="P13" s="651"/>
      <c r="Q13" s="651"/>
      <c r="R13" s="702"/>
      <c r="S13" s="52"/>
      <c r="T13" s="189" t="s">
        <v>87</v>
      </c>
      <c r="U13" s="651" t="s">
        <v>139</v>
      </c>
      <c r="V13" s="651"/>
      <c r="W13" s="189" t="s">
        <v>88</v>
      </c>
      <c r="X13" s="169"/>
      <c r="Y13" s="5"/>
      <c r="AD13" s="165" t="s">
        <v>344</v>
      </c>
      <c r="AE13" s="165"/>
      <c r="AF13" s="165" t="s">
        <v>350</v>
      </c>
      <c r="AG13" s="165" t="s">
        <v>323</v>
      </c>
      <c r="AH13" s="165" t="s">
        <v>293</v>
      </c>
    </row>
    <row r="14" spans="1:43" ht="15" customHeight="1" x14ac:dyDescent="0.15">
      <c r="A14" s="716"/>
      <c r="B14" s="650" t="s">
        <v>237</v>
      </c>
      <c r="C14" s="651"/>
      <c r="D14" s="651"/>
      <c r="E14" s="702"/>
      <c r="F14" s="1078"/>
      <c r="G14" s="1079"/>
      <c r="H14" s="1079"/>
      <c r="I14" s="1079"/>
      <c r="J14" s="1079"/>
      <c r="K14" s="1079"/>
      <c r="L14" s="1079"/>
      <c r="M14" s="1080"/>
      <c r="N14" s="701" t="s">
        <v>160</v>
      </c>
      <c r="O14" s="764"/>
      <c r="P14" s="764"/>
      <c r="Q14" s="764"/>
      <c r="R14" s="942"/>
      <c r="S14" s="1024" t="s">
        <v>234</v>
      </c>
      <c r="T14" s="1025"/>
      <c r="U14" s="1025"/>
      <c r="V14" s="1025"/>
      <c r="W14" s="1025"/>
      <c r="X14" s="1026"/>
      <c r="Y14" s="1"/>
      <c r="AD14" s="165" t="s">
        <v>345</v>
      </c>
      <c r="AE14" s="165"/>
      <c r="AF14" s="165" t="s">
        <v>351</v>
      </c>
      <c r="AG14" s="165" t="s">
        <v>316</v>
      </c>
      <c r="AH14" s="165" t="s">
        <v>294</v>
      </c>
    </row>
    <row r="15" spans="1:43" ht="15" customHeight="1" x14ac:dyDescent="0.15">
      <c r="A15" s="716"/>
      <c r="B15" s="655"/>
      <c r="C15" s="656"/>
      <c r="D15" s="656"/>
      <c r="E15" s="657"/>
      <c r="F15" s="768"/>
      <c r="G15" s="769"/>
      <c r="H15" s="769"/>
      <c r="I15" s="769"/>
      <c r="J15" s="769"/>
      <c r="K15" s="769"/>
      <c r="L15" s="769"/>
      <c r="M15" s="1105"/>
      <c r="N15" s="943"/>
      <c r="O15" s="946"/>
      <c r="P15" s="946"/>
      <c r="Q15" s="946"/>
      <c r="R15" s="944"/>
      <c r="S15" s="1027"/>
      <c r="T15" s="1028"/>
      <c r="U15" s="1028"/>
      <c r="V15" s="1028"/>
      <c r="W15" s="1028"/>
      <c r="X15" s="54" t="s">
        <v>55</v>
      </c>
      <c r="Y15" s="1"/>
      <c r="AD15" s="165" t="s">
        <v>346</v>
      </c>
      <c r="AE15" s="165"/>
      <c r="AF15" s="165" t="s">
        <v>352</v>
      </c>
      <c r="AG15" s="165" t="s">
        <v>324</v>
      </c>
      <c r="AH15" s="165" t="s">
        <v>295</v>
      </c>
    </row>
    <row r="16" spans="1:43" ht="20.100000000000001" customHeight="1" x14ac:dyDescent="0.15">
      <c r="A16" s="716"/>
      <c r="B16" s="1029" t="s">
        <v>236</v>
      </c>
      <c r="C16" s="1030"/>
      <c r="D16" s="1030"/>
      <c r="E16" s="1031"/>
      <c r="F16" s="1035" t="s">
        <v>212</v>
      </c>
      <c r="G16" s="1035"/>
      <c r="H16" s="1078"/>
      <c r="I16" s="1079"/>
      <c r="J16" s="1079"/>
      <c r="K16" s="1079"/>
      <c r="L16" s="1079"/>
      <c r="M16" s="1080"/>
      <c r="N16" s="701" t="s">
        <v>228</v>
      </c>
      <c r="O16" s="942"/>
      <c r="P16" s="929"/>
      <c r="Q16" s="930"/>
      <c r="R16" s="930"/>
      <c r="S16" s="930"/>
      <c r="T16" s="930"/>
      <c r="U16" s="930"/>
      <c r="V16" s="930"/>
      <c r="W16" s="930"/>
      <c r="X16" s="931"/>
      <c r="Y16" s="1"/>
      <c r="AD16" s="165"/>
      <c r="AE16" s="165"/>
      <c r="AF16" s="165"/>
      <c r="AG16" s="165" t="s">
        <v>289</v>
      </c>
      <c r="AH16" s="165" t="s">
        <v>301</v>
      </c>
    </row>
    <row r="17" spans="1:34" ht="20.100000000000001" customHeight="1" x14ac:dyDescent="0.15">
      <c r="A17" s="716"/>
      <c r="B17" s="1032"/>
      <c r="C17" s="1033"/>
      <c r="D17" s="1033"/>
      <c r="E17" s="1034"/>
      <c r="F17" s="1036"/>
      <c r="G17" s="1036"/>
      <c r="H17" s="637" t="s">
        <v>227</v>
      </c>
      <c r="I17" s="638"/>
      <c r="J17" s="638"/>
      <c r="K17" s="638"/>
      <c r="L17" s="638"/>
      <c r="M17" s="639"/>
      <c r="N17" s="943"/>
      <c r="O17" s="944"/>
      <c r="P17" s="59" t="s">
        <v>229</v>
      </c>
      <c r="Q17" s="59"/>
      <c r="R17" s="59"/>
      <c r="S17" s="59"/>
      <c r="T17" s="59"/>
      <c r="U17" s="59"/>
      <c r="V17" s="59"/>
      <c r="W17" s="59"/>
      <c r="X17" s="61"/>
      <c r="AD17" s="164" t="s">
        <v>247</v>
      </c>
      <c r="AE17" s="164" t="s">
        <v>362</v>
      </c>
      <c r="AF17" s="165"/>
      <c r="AG17" s="165"/>
      <c r="AH17" s="165" t="s">
        <v>299</v>
      </c>
    </row>
    <row r="18" spans="1:34" ht="15" customHeight="1" x14ac:dyDescent="0.15">
      <c r="A18" s="716"/>
      <c r="B18" s="752" t="s">
        <v>238</v>
      </c>
      <c r="C18" s="764"/>
      <c r="D18" s="764"/>
      <c r="E18" s="764"/>
      <c r="F18" s="701" t="s">
        <v>79</v>
      </c>
      <c r="G18" s="764"/>
      <c r="H18" s="764"/>
      <c r="I18" s="764"/>
      <c r="J18" s="764"/>
      <c r="K18" s="942"/>
      <c r="L18" s="940"/>
      <c r="M18" s="702" t="s">
        <v>86</v>
      </c>
      <c r="N18" s="225" t="s">
        <v>63</v>
      </c>
      <c r="O18" s="233"/>
      <c r="P18" s="233"/>
      <c r="Q18" s="233"/>
      <c r="R18" s="233"/>
      <c r="S18" s="233"/>
      <c r="T18" s="233"/>
      <c r="U18" s="233"/>
      <c r="V18" s="234"/>
      <c r="W18" s="640"/>
      <c r="X18" s="703" t="s">
        <v>86</v>
      </c>
      <c r="Y18" s="1"/>
      <c r="AD18" s="165"/>
      <c r="AE18" s="165"/>
      <c r="AF18" s="165"/>
      <c r="AG18" s="165"/>
      <c r="AH18" s="165" t="s">
        <v>298</v>
      </c>
    </row>
    <row r="19" spans="1:34" ht="15" customHeight="1" x14ac:dyDescent="0.15">
      <c r="A19" s="716"/>
      <c r="B19" s="945"/>
      <c r="C19" s="946"/>
      <c r="D19" s="946"/>
      <c r="E19" s="946"/>
      <c r="F19" s="943"/>
      <c r="G19" s="946"/>
      <c r="H19" s="946"/>
      <c r="I19" s="946"/>
      <c r="J19" s="946"/>
      <c r="K19" s="944"/>
      <c r="L19" s="941"/>
      <c r="M19" s="657"/>
      <c r="N19" s="235"/>
      <c r="O19" s="236"/>
      <c r="P19" s="236"/>
      <c r="Q19" s="236"/>
      <c r="R19" s="236"/>
      <c r="S19" s="236"/>
      <c r="T19" s="236"/>
      <c r="U19" s="236"/>
      <c r="V19" s="237"/>
      <c r="W19" s="641"/>
      <c r="X19" s="704"/>
      <c r="Y19" s="1"/>
      <c r="AD19" s="165" t="s">
        <v>353</v>
      </c>
      <c r="AE19" s="165" t="s">
        <v>356</v>
      </c>
      <c r="AF19" s="165"/>
      <c r="AG19" s="165"/>
      <c r="AH19" s="165" t="s">
        <v>304</v>
      </c>
    </row>
    <row r="20" spans="1:34" ht="15" customHeight="1" x14ac:dyDescent="0.15">
      <c r="A20" s="716"/>
      <c r="B20" s="752" t="s">
        <v>111</v>
      </c>
      <c r="C20" s="764"/>
      <c r="D20" s="764"/>
      <c r="E20" s="764"/>
      <c r="F20" s="1051"/>
      <c r="G20" s="1085"/>
      <c r="H20" s="1085"/>
      <c r="I20" s="1085"/>
      <c r="J20" s="1085"/>
      <c r="K20" s="1085"/>
      <c r="L20" s="1085"/>
      <c r="M20" s="1085"/>
      <c r="N20" s="1085"/>
      <c r="O20" s="1085"/>
      <c r="P20" s="1085"/>
      <c r="Q20" s="1085"/>
      <c r="R20" s="1085"/>
      <c r="S20" s="1085"/>
      <c r="T20" s="1085"/>
      <c r="U20" s="1085"/>
      <c r="V20" s="1085"/>
      <c r="W20" s="1085"/>
      <c r="X20" s="1086"/>
      <c r="AD20" s="165" t="s">
        <v>354</v>
      </c>
      <c r="AE20" s="165" t="s">
        <v>359</v>
      </c>
      <c r="AF20" s="165"/>
      <c r="AG20" s="165"/>
      <c r="AH20" s="165" t="s">
        <v>305</v>
      </c>
    </row>
    <row r="21" spans="1:34" ht="15" customHeight="1" x14ac:dyDescent="0.15">
      <c r="A21" s="716"/>
      <c r="B21" s="765"/>
      <c r="C21" s="766"/>
      <c r="D21" s="766"/>
      <c r="E21" s="766"/>
      <c r="F21" s="1087"/>
      <c r="G21" s="1088"/>
      <c r="H21" s="1088"/>
      <c r="I21" s="1088"/>
      <c r="J21" s="1088"/>
      <c r="K21" s="1088"/>
      <c r="L21" s="1088"/>
      <c r="M21" s="1088"/>
      <c r="N21" s="1088"/>
      <c r="O21" s="1088"/>
      <c r="P21" s="1088"/>
      <c r="Q21" s="1088"/>
      <c r="R21" s="1088"/>
      <c r="S21" s="1088"/>
      <c r="T21" s="1088"/>
      <c r="U21" s="1088"/>
      <c r="V21" s="1088"/>
      <c r="W21" s="1088"/>
      <c r="X21" s="1089"/>
      <c r="AD21" s="165" t="s">
        <v>375</v>
      </c>
      <c r="AE21" s="165" t="s">
        <v>357</v>
      </c>
      <c r="AF21" s="165"/>
      <c r="AG21" s="165"/>
      <c r="AH21" s="165" t="s">
        <v>306</v>
      </c>
    </row>
    <row r="22" spans="1:34" ht="15" customHeight="1" x14ac:dyDescent="0.15">
      <c r="A22" s="716"/>
      <c r="B22" s="945"/>
      <c r="C22" s="946"/>
      <c r="D22" s="946"/>
      <c r="E22" s="946"/>
      <c r="F22" s="1090"/>
      <c r="G22" s="1091"/>
      <c r="H22" s="1091"/>
      <c r="I22" s="1091"/>
      <c r="J22" s="1091"/>
      <c r="K22" s="1091"/>
      <c r="L22" s="1091"/>
      <c r="M22" s="1091"/>
      <c r="N22" s="1091"/>
      <c r="O22" s="1091"/>
      <c r="P22" s="1091"/>
      <c r="Q22" s="1091"/>
      <c r="R22" s="1091"/>
      <c r="S22" s="1091"/>
      <c r="T22" s="1091"/>
      <c r="U22" s="1091"/>
      <c r="V22" s="1091"/>
      <c r="W22" s="1091"/>
      <c r="X22" s="1092"/>
      <c r="AD22" s="165" t="s">
        <v>142</v>
      </c>
      <c r="AE22" s="165" t="s">
        <v>360</v>
      </c>
      <c r="AF22" s="165"/>
      <c r="AG22" s="165"/>
      <c r="AH22" s="165" t="s">
        <v>307</v>
      </c>
    </row>
    <row r="23" spans="1:34" ht="15" customHeight="1" x14ac:dyDescent="0.15">
      <c r="A23" s="716"/>
      <c r="B23" s="752" t="s">
        <v>369</v>
      </c>
      <c r="C23" s="764"/>
      <c r="D23" s="764"/>
      <c r="E23" s="764"/>
      <c r="F23" s="1051"/>
      <c r="G23" s="1085"/>
      <c r="H23" s="1085"/>
      <c r="I23" s="1085"/>
      <c r="J23" s="1085"/>
      <c r="K23" s="1085"/>
      <c r="L23" s="1085"/>
      <c r="M23" s="1085"/>
      <c r="N23" s="1085"/>
      <c r="O23" s="1085"/>
      <c r="P23" s="1085"/>
      <c r="Q23" s="1085"/>
      <c r="R23" s="1085"/>
      <c r="S23" s="1085"/>
      <c r="T23" s="1085"/>
      <c r="U23" s="1085"/>
      <c r="V23" s="1085"/>
      <c r="W23" s="1085"/>
      <c r="X23" s="1086"/>
      <c r="AD23" s="165"/>
      <c r="AE23" s="165" t="s">
        <v>358</v>
      </c>
      <c r="AF23" s="165"/>
      <c r="AG23" s="165"/>
      <c r="AH23" s="165" t="s">
        <v>308</v>
      </c>
    </row>
    <row r="24" spans="1:34" ht="15" customHeight="1" x14ac:dyDescent="0.15">
      <c r="A24" s="716"/>
      <c r="B24" s="765"/>
      <c r="C24" s="766"/>
      <c r="D24" s="766"/>
      <c r="E24" s="766"/>
      <c r="F24" s="1087"/>
      <c r="G24" s="1088"/>
      <c r="H24" s="1088"/>
      <c r="I24" s="1088"/>
      <c r="J24" s="1088"/>
      <c r="K24" s="1088"/>
      <c r="L24" s="1088"/>
      <c r="M24" s="1088"/>
      <c r="N24" s="1088"/>
      <c r="O24" s="1088"/>
      <c r="P24" s="1088"/>
      <c r="Q24" s="1088"/>
      <c r="R24" s="1088"/>
      <c r="S24" s="1088"/>
      <c r="T24" s="1088"/>
      <c r="U24" s="1088"/>
      <c r="V24" s="1088"/>
      <c r="W24" s="1088"/>
      <c r="X24" s="1089"/>
      <c r="AD24" s="165" t="s">
        <v>355</v>
      </c>
      <c r="AE24" s="165" t="s">
        <v>361</v>
      </c>
      <c r="AF24" s="165"/>
      <c r="AG24" s="165"/>
      <c r="AH24" s="165" t="s">
        <v>310</v>
      </c>
    </row>
    <row r="25" spans="1:34" ht="15" customHeight="1" x14ac:dyDescent="0.15">
      <c r="A25" s="716"/>
      <c r="B25" s="765"/>
      <c r="C25" s="766"/>
      <c r="D25" s="766"/>
      <c r="E25" s="766"/>
      <c r="F25" s="1087"/>
      <c r="G25" s="1088"/>
      <c r="H25" s="1088"/>
      <c r="I25" s="1088"/>
      <c r="J25" s="1088"/>
      <c r="K25" s="1088"/>
      <c r="L25" s="1088"/>
      <c r="M25" s="1088"/>
      <c r="N25" s="1088"/>
      <c r="O25" s="1088"/>
      <c r="P25" s="1088"/>
      <c r="Q25" s="1088"/>
      <c r="R25" s="1088"/>
      <c r="S25" s="1088"/>
      <c r="T25" s="1088"/>
      <c r="U25" s="1088"/>
      <c r="V25" s="1088"/>
      <c r="W25" s="1088"/>
      <c r="X25" s="1089"/>
      <c r="Y25" s="95"/>
      <c r="AD25" s="165"/>
      <c r="AE25" s="165"/>
      <c r="AF25" s="165"/>
      <c r="AG25" s="165"/>
      <c r="AH25" s="165" t="s">
        <v>311</v>
      </c>
    </row>
    <row r="26" spans="1:34" ht="15" customHeight="1" x14ac:dyDescent="0.15">
      <c r="A26" s="716"/>
      <c r="B26" s="1135" t="s">
        <v>277</v>
      </c>
      <c r="C26" s="775"/>
      <c r="D26" s="775"/>
      <c r="E26" s="775"/>
      <c r="F26" s="1136" t="s">
        <v>370</v>
      </c>
      <c r="G26" s="1136"/>
      <c r="H26" s="1136"/>
      <c r="I26" s="1136"/>
      <c r="J26" s="1136"/>
      <c r="K26" s="1136"/>
      <c r="L26" s="1136"/>
      <c r="M26" s="1136"/>
      <c r="N26" s="1136"/>
      <c r="O26" s="1136"/>
      <c r="P26" s="1136"/>
      <c r="Q26" s="1136"/>
      <c r="R26" s="1136"/>
      <c r="S26" s="1136"/>
      <c r="T26" s="1136"/>
      <c r="U26" s="1136"/>
      <c r="V26" s="1136"/>
      <c r="W26" s="1136"/>
      <c r="X26" s="1137"/>
      <c r="Y26" s="95"/>
      <c r="AD26" s="165" t="s">
        <v>221</v>
      </c>
      <c r="AE26" s="165"/>
      <c r="AF26" s="165"/>
      <c r="AG26" s="165"/>
      <c r="AH26" s="165" t="s">
        <v>315</v>
      </c>
    </row>
    <row r="27" spans="1:34" ht="15" customHeight="1" x14ac:dyDescent="0.15">
      <c r="A27" s="716"/>
      <c r="B27" s="1135"/>
      <c r="C27" s="775"/>
      <c r="D27" s="775"/>
      <c r="E27" s="775"/>
      <c r="F27" s="1136"/>
      <c r="G27" s="1136"/>
      <c r="H27" s="1136"/>
      <c r="I27" s="1136"/>
      <c r="J27" s="1136"/>
      <c r="K27" s="1136"/>
      <c r="L27" s="1136"/>
      <c r="M27" s="1136"/>
      <c r="N27" s="1136"/>
      <c r="O27" s="1136"/>
      <c r="P27" s="1136"/>
      <c r="Q27" s="1136"/>
      <c r="R27" s="1136"/>
      <c r="S27" s="1136"/>
      <c r="T27" s="1136"/>
      <c r="U27" s="1136"/>
      <c r="V27" s="1136"/>
      <c r="W27" s="1136"/>
      <c r="X27" s="1137"/>
      <c r="Y27" s="95"/>
      <c r="AD27" s="165"/>
      <c r="AE27" s="165"/>
      <c r="AF27" s="165"/>
      <c r="AG27" s="165"/>
      <c r="AH27" s="165" t="s">
        <v>302</v>
      </c>
    </row>
    <row r="28" spans="1:34" ht="15" customHeight="1" x14ac:dyDescent="0.15">
      <c r="A28" s="716"/>
      <c r="B28" s="811"/>
      <c r="C28" s="775"/>
      <c r="D28" s="775"/>
      <c r="E28" s="775"/>
      <c r="F28" s="1136"/>
      <c r="G28" s="1136"/>
      <c r="H28" s="1136"/>
      <c r="I28" s="1136"/>
      <c r="J28" s="1136"/>
      <c r="K28" s="1136"/>
      <c r="L28" s="1136"/>
      <c r="M28" s="1136"/>
      <c r="N28" s="1136"/>
      <c r="O28" s="1136"/>
      <c r="P28" s="1136"/>
      <c r="Q28" s="1136"/>
      <c r="R28" s="1136"/>
      <c r="S28" s="1136"/>
      <c r="T28" s="1136"/>
      <c r="U28" s="1136"/>
      <c r="V28" s="1136"/>
      <c r="W28" s="1136"/>
      <c r="X28" s="1137"/>
      <c r="Y28" s="95"/>
      <c r="AD28" s="165"/>
      <c r="AE28" s="165"/>
      <c r="AF28" s="165"/>
      <c r="AG28" s="165"/>
      <c r="AH28" s="165" t="s">
        <v>303</v>
      </c>
    </row>
    <row r="29" spans="1:34" ht="15.75" customHeight="1" x14ac:dyDescent="0.15">
      <c r="A29" s="716"/>
      <c r="B29" s="765" t="s">
        <v>161</v>
      </c>
      <c r="C29" s="766"/>
      <c r="D29" s="766"/>
      <c r="E29" s="766"/>
      <c r="F29" s="1041" t="s">
        <v>326</v>
      </c>
      <c r="G29" s="1042"/>
      <c r="H29" s="1042"/>
      <c r="I29" s="1042"/>
      <c r="J29" s="1042"/>
      <c r="K29" s="1042"/>
      <c r="L29" s="1042"/>
      <c r="M29" s="1042"/>
      <c r="N29" s="1042"/>
      <c r="O29" s="1042"/>
      <c r="P29" s="1042"/>
      <c r="Q29" s="1042"/>
      <c r="R29" s="1042"/>
      <c r="S29" s="1042"/>
      <c r="T29" s="1042"/>
      <c r="U29" s="1042"/>
      <c r="V29" s="1042"/>
      <c r="W29" s="1042"/>
      <c r="X29" s="1043"/>
      <c r="Y29" s="95"/>
      <c r="AD29" s="2"/>
      <c r="AE29" s="165"/>
      <c r="AF29" s="165"/>
      <c r="AG29" s="165"/>
      <c r="AH29" s="165" t="s">
        <v>296</v>
      </c>
    </row>
    <row r="30" spans="1:34" ht="15.75" customHeight="1" x14ac:dyDescent="0.15">
      <c r="A30" s="716"/>
      <c r="B30" s="945"/>
      <c r="C30" s="946"/>
      <c r="D30" s="946"/>
      <c r="E30" s="946"/>
      <c r="F30" s="1044"/>
      <c r="G30" s="1045"/>
      <c r="H30" s="1045"/>
      <c r="I30" s="1045"/>
      <c r="J30" s="1045"/>
      <c r="K30" s="1045"/>
      <c r="L30" s="1045"/>
      <c r="M30" s="1045"/>
      <c r="N30" s="1045"/>
      <c r="O30" s="1045"/>
      <c r="P30" s="1045"/>
      <c r="Q30" s="1045"/>
      <c r="R30" s="1045"/>
      <c r="S30" s="1045"/>
      <c r="T30" s="1045"/>
      <c r="U30" s="1045"/>
      <c r="V30" s="1045"/>
      <c r="W30" s="1045"/>
      <c r="X30" s="1046"/>
      <c r="AD30" s="165"/>
      <c r="AE30" s="165"/>
      <c r="AF30" s="165"/>
      <c r="AG30" s="165"/>
      <c r="AH30" s="165" t="s">
        <v>297</v>
      </c>
    </row>
    <row r="31" spans="1:34" ht="15.75" customHeight="1" x14ac:dyDescent="0.15">
      <c r="A31" s="716"/>
      <c r="B31" s="1047" t="s">
        <v>235</v>
      </c>
      <c r="C31" s="1048"/>
      <c r="D31" s="1048"/>
      <c r="E31" s="1048"/>
      <c r="F31" s="1051" t="s">
        <v>364</v>
      </c>
      <c r="G31" s="1052"/>
      <c r="H31" s="1052"/>
      <c r="I31" s="1052"/>
      <c r="J31" s="1052"/>
      <c r="K31" s="1052"/>
      <c r="L31" s="1052"/>
      <c r="M31" s="1052"/>
      <c r="N31" s="1052"/>
      <c r="O31" s="1052"/>
      <c r="P31" s="1052"/>
      <c r="Q31" s="1052"/>
      <c r="R31" s="1052"/>
      <c r="S31" s="1052"/>
      <c r="T31" s="1052"/>
      <c r="U31" s="1052"/>
      <c r="V31" s="1052"/>
      <c r="W31" s="1052"/>
      <c r="X31" s="1053"/>
      <c r="AD31" s="165"/>
      <c r="AE31" s="165"/>
      <c r="AF31" s="165"/>
      <c r="AG31" s="165"/>
    </row>
    <row r="32" spans="1:34" ht="15.75" customHeight="1" x14ac:dyDescent="0.15">
      <c r="A32" s="716"/>
      <c r="B32" s="1049"/>
      <c r="C32" s="1050"/>
      <c r="D32" s="1050"/>
      <c r="E32" s="1050"/>
      <c r="F32" s="1054"/>
      <c r="G32" s="1055"/>
      <c r="H32" s="1055"/>
      <c r="I32" s="1055"/>
      <c r="J32" s="1055"/>
      <c r="K32" s="1055"/>
      <c r="L32" s="1055"/>
      <c r="M32" s="1055"/>
      <c r="N32" s="1055"/>
      <c r="O32" s="1055"/>
      <c r="P32" s="1055"/>
      <c r="Q32" s="1055"/>
      <c r="R32" s="1055"/>
      <c r="S32" s="1055"/>
      <c r="T32" s="1055"/>
      <c r="U32" s="1055"/>
      <c r="V32" s="1055"/>
      <c r="W32" s="1055"/>
      <c r="X32" s="1056"/>
      <c r="AD32" s="165"/>
      <c r="AE32" s="165"/>
      <c r="AF32" s="165"/>
      <c r="AG32" s="165"/>
    </row>
    <row r="33" spans="1:33" ht="15" customHeight="1" x14ac:dyDescent="0.15">
      <c r="A33" s="716"/>
      <c r="B33" s="752" t="s">
        <v>115</v>
      </c>
      <c r="C33" s="764"/>
      <c r="D33" s="764"/>
      <c r="E33" s="764"/>
      <c r="F33" s="60" t="s">
        <v>143</v>
      </c>
      <c r="G33" s="1093" t="s">
        <v>112</v>
      </c>
      <c r="H33" s="1093"/>
      <c r="I33" s="1093"/>
      <c r="J33" s="1093"/>
      <c r="K33" s="1093"/>
      <c r="L33" s="1093"/>
      <c r="M33" s="1093"/>
      <c r="N33" s="1"/>
      <c r="O33" s="7" t="s">
        <v>144</v>
      </c>
      <c r="P33" s="1093" t="s">
        <v>113</v>
      </c>
      <c r="Q33" s="1093"/>
      <c r="R33" s="1093"/>
      <c r="S33" s="1093"/>
      <c r="T33" s="1093"/>
      <c r="U33" s="1093"/>
      <c r="V33" s="1093"/>
      <c r="W33" s="1093"/>
      <c r="X33" s="1094"/>
      <c r="AD33" s="165"/>
      <c r="AE33" s="165"/>
      <c r="AF33" s="165"/>
      <c r="AG33" s="165"/>
    </row>
    <row r="34" spans="1:33" ht="15" customHeight="1" x14ac:dyDescent="0.15">
      <c r="A34" s="716"/>
      <c r="B34" s="765"/>
      <c r="C34" s="766"/>
      <c r="D34" s="766"/>
      <c r="E34" s="766"/>
      <c r="F34" s="60" t="s">
        <v>145</v>
      </c>
      <c r="G34" s="1101" t="s">
        <v>114</v>
      </c>
      <c r="H34" s="1101"/>
      <c r="I34" s="1101"/>
      <c r="J34" s="1101"/>
      <c r="K34" s="1101"/>
      <c r="L34" s="1101"/>
      <c r="M34" s="1101"/>
      <c r="N34" s="1101"/>
      <c r="O34" s="1101"/>
      <c r="P34" s="1101"/>
      <c r="Q34" s="1101"/>
      <c r="R34" s="1101"/>
      <c r="S34" s="1101"/>
      <c r="T34" s="1101"/>
      <c r="U34" s="1101"/>
      <c r="V34" s="1101"/>
      <c r="W34" s="1101"/>
      <c r="X34" s="9"/>
    </row>
    <row r="35" spans="1:33" ht="15" customHeight="1" x14ac:dyDescent="0.15">
      <c r="A35" s="716"/>
      <c r="B35" s="765"/>
      <c r="C35" s="766"/>
      <c r="D35" s="766"/>
      <c r="E35" s="766"/>
      <c r="F35" s="60" t="s">
        <v>146</v>
      </c>
      <c r="G35" s="1101" t="s">
        <v>89</v>
      </c>
      <c r="H35" s="1101"/>
      <c r="I35" s="1101"/>
      <c r="J35" s="1101"/>
      <c r="K35" s="1101"/>
      <c r="L35" s="1101"/>
      <c r="M35" s="1101"/>
      <c r="N35" s="1"/>
      <c r="O35" s="7" t="s">
        <v>147</v>
      </c>
      <c r="P35" s="1101" t="s">
        <v>90</v>
      </c>
      <c r="Q35" s="1101"/>
      <c r="R35" s="1101"/>
      <c r="S35" s="1101"/>
      <c r="T35" s="1101"/>
      <c r="U35" s="1101"/>
      <c r="V35" s="1101"/>
      <c r="W35" s="1101"/>
      <c r="X35" s="9"/>
    </row>
    <row r="36" spans="1:33" ht="15" customHeight="1" x14ac:dyDescent="0.15">
      <c r="A36" s="716"/>
      <c r="B36" s="765"/>
      <c r="C36" s="766"/>
      <c r="D36" s="766"/>
      <c r="E36" s="766"/>
      <c r="F36" s="60" t="s">
        <v>148</v>
      </c>
      <c r="G36" s="1101" t="s">
        <v>232</v>
      </c>
      <c r="H36" s="1101"/>
      <c r="I36" s="1101"/>
      <c r="J36" s="1101"/>
      <c r="K36" s="1101"/>
      <c r="L36" s="1101"/>
      <c r="M36" s="1101"/>
      <c r="N36" s="1101"/>
      <c r="O36" s="1101"/>
      <c r="P36" s="1101"/>
      <c r="Q36" s="1101"/>
      <c r="R36" s="1101"/>
      <c r="S36" s="1101"/>
      <c r="T36" s="1101"/>
      <c r="U36" s="1101"/>
      <c r="V36" s="1101"/>
      <c r="W36" s="1101"/>
      <c r="X36" s="9"/>
    </row>
    <row r="37" spans="1:33" ht="15" customHeight="1" x14ac:dyDescent="0.15">
      <c r="A37" s="716"/>
      <c r="B37" s="765"/>
      <c r="C37" s="766"/>
      <c r="D37" s="766"/>
      <c r="E37" s="766"/>
      <c r="F37" s="60"/>
      <c r="G37" s="8" t="s">
        <v>230</v>
      </c>
      <c r="H37" s="721"/>
      <c r="I37" s="721"/>
      <c r="J37" s="721"/>
      <c r="K37" s="721"/>
      <c r="L37" s="721"/>
      <c r="M37" s="721"/>
      <c r="N37" s="721"/>
      <c r="O37" s="721"/>
      <c r="P37" s="721"/>
      <c r="Q37" s="721"/>
      <c r="R37" s="721"/>
      <c r="S37" s="721"/>
      <c r="T37" s="721"/>
      <c r="U37" s="721"/>
      <c r="V37" s="721"/>
      <c r="W37" s="721"/>
      <c r="X37" s="9" t="s">
        <v>231</v>
      </c>
    </row>
    <row r="38" spans="1:33" ht="15" customHeight="1" thickBot="1" x14ac:dyDescent="0.2">
      <c r="A38" s="716"/>
      <c r="B38" s="767"/>
      <c r="C38" s="710"/>
      <c r="D38" s="710"/>
      <c r="E38" s="710"/>
      <c r="F38" s="87" t="s">
        <v>149</v>
      </c>
      <c r="G38" s="1104" t="s">
        <v>269</v>
      </c>
      <c r="H38" s="1104"/>
      <c r="I38" s="1104"/>
      <c r="J38" s="1104"/>
      <c r="K38" s="1104"/>
      <c r="L38" s="170"/>
      <c r="M38" s="170"/>
      <c r="N38" s="170"/>
      <c r="O38" s="170"/>
      <c r="P38" s="170"/>
      <c r="Q38" s="170"/>
      <c r="R38" s="170"/>
      <c r="S38" s="170"/>
      <c r="T38" s="170"/>
      <c r="U38" s="170"/>
      <c r="V38" s="170"/>
      <c r="W38" s="170"/>
      <c r="X38" s="171" t="s">
        <v>268</v>
      </c>
    </row>
    <row r="39" spans="1:33" ht="15" customHeight="1" x14ac:dyDescent="0.15">
      <c r="A39" s="715" t="s">
        <v>110</v>
      </c>
      <c r="B39" s="718" t="s">
        <v>0</v>
      </c>
      <c r="C39" s="719"/>
      <c r="D39" s="719"/>
      <c r="E39" s="720"/>
      <c r="F39" s="692"/>
      <c r="G39" s="693"/>
      <c r="H39" s="693"/>
      <c r="I39" s="693"/>
      <c r="J39" s="693"/>
      <c r="K39" s="693"/>
      <c r="L39" s="693"/>
      <c r="M39" s="693"/>
      <c r="N39" s="693"/>
      <c r="O39" s="674" t="s">
        <v>109</v>
      </c>
      <c r="P39" s="675"/>
      <c r="Q39" s="1102" t="s">
        <v>330</v>
      </c>
      <c r="R39" s="1103"/>
      <c r="S39" s="1103"/>
      <c r="T39" s="1103"/>
      <c r="U39" s="1103"/>
      <c r="V39" s="1103"/>
      <c r="W39" s="184"/>
      <c r="X39" s="65" t="s">
        <v>331</v>
      </c>
      <c r="Y39" s="5"/>
    </row>
    <row r="40" spans="1:33" ht="22.5" customHeight="1" x14ac:dyDescent="0.15">
      <c r="A40" s="716"/>
      <c r="B40" s="761" t="s">
        <v>58</v>
      </c>
      <c r="C40" s="762"/>
      <c r="D40" s="762"/>
      <c r="E40" s="763"/>
      <c r="F40" s="689"/>
      <c r="G40" s="690"/>
      <c r="H40" s="690"/>
      <c r="I40" s="690"/>
      <c r="J40" s="690"/>
      <c r="K40" s="690"/>
      <c r="L40" s="690"/>
      <c r="M40" s="690"/>
      <c r="N40" s="691"/>
      <c r="O40" s="687"/>
      <c r="P40" s="653"/>
      <c r="Q40" s="768"/>
      <c r="R40" s="769"/>
      <c r="S40" s="155"/>
      <c r="T40" s="6" t="s">
        <v>327</v>
      </c>
      <c r="U40" s="190"/>
      <c r="V40" s="6" t="s">
        <v>328</v>
      </c>
      <c r="W40" s="177"/>
      <c r="X40" s="54" t="s">
        <v>329</v>
      </c>
      <c r="Y40" s="5"/>
    </row>
    <row r="41" spans="1:33" ht="23.25" customHeight="1" x14ac:dyDescent="0.15">
      <c r="A41" s="716"/>
      <c r="B41" s="650" t="s">
        <v>266</v>
      </c>
      <c r="C41" s="651"/>
      <c r="D41" s="651"/>
      <c r="E41" s="651"/>
      <c r="F41" s="697"/>
      <c r="G41" s="698"/>
      <c r="H41" s="185"/>
      <c r="I41" s="4" t="s">
        <v>83</v>
      </c>
      <c r="J41" s="185"/>
      <c r="K41" s="4" t="s">
        <v>107</v>
      </c>
      <c r="L41" s="669"/>
      <c r="M41" s="669"/>
      <c r="N41" s="669"/>
      <c r="O41" s="669"/>
      <c r="P41" s="669"/>
      <c r="Q41" s="670"/>
      <c r="R41" s="670"/>
      <c r="S41" s="670"/>
      <c r="T41" s="670"/>
      <c r="U41" s="670"/>
      <c r="V41" s="670"/>
      <c r="W41" s="670"/>
      <c r="X41" s="671"/>
    </row>
    <row r="42" spans="1:33" ht="23.25" customHeight="1" x14ac:dyDescent="0.15">
      <c r="A42" s="716"/>
      <c r="B42" s="652"/>
      <c r="C42" s="653"/>
      <c r="D42" s="653"/>
      <c r="E42" s="654"/>
      <c r="F42" s="697"/>
      <c r="G42" s="698"/>
      <c r="H42" s="178"/>
      <c r="I42" s="6" t="s">
        <v>83</v>
      </c>
      <c r="J42" s="178"/>
      <c r="K42" s="6" t="s">
        <v>107</v>
      </c>
      <c r="L42" s="670"/>
      <c r="M42" s="670"/>
      <c r="N42" s="670"/>
      <c r="O42" s="670"/>
      <c r="P42" s="670"/>
      <c r="Q42" s="670"/>
      <c r="R42" s="670"/>
      <c r="S42" s="670"/>
      <c r="T42" s="670"/>
      <c r="U42" s="670"/>
      <c r="V42" s="670"/>
      <c r="W42" s="670"/>
      <c r="X42" s="671"/>
    </row>
    <row r="43" spans="1:33" ht="23.25" customHeight="1" x14ac:dyDescent="0.15">
      <c r="A43" s="716"/>
      <c r="B43" s="652"/>
      <c r="C43" s="653"/>
      <c r="D43" s="653"/>
      <c r="E43" s="654"/>
      <c r="F43" s="697"/>
      <c r="G43" s="698"/>
      <c r="H43" s="178"/>
      <c r="I43" s="6" t="s">
        <v>83</v>
      </c>
      <c r="J43" s="178"/>
      <c r="K43" s="6" t="s">
        <v>107</v>
      </c>
      <c r="L43" s="669"/>
      <c r="M43" s="669"/>
      <c r="N43" s="669"/>
      <c r="O43" s="669"/>
      <c r="P43" s="669"/>
      <c r="Q43" s="669"/>
      <c r="R43" s="669"/>
      <c r="S43" s="669"/>
      <c r="T43" s="669"/>
      <c r="U43" s="669"/>
      <c r="V43" s="669"/>
      <c r="W43" s="669"/>
      <c r="X43" s="672"/>
    </row>
    <row r="44" spans="1:33" ht="23.25" customHeight="1" x14ac:dyDescent="0.15">
      <c r="A44" s="716"/>
      <c r="B44" s="652"/>
      <c r="C44" s="653"/>
      <c r="D44" s="653"/>
      <c r="E44" s="654"/>
      <c r="F44" s="697"/>
      <c r="G44" s="698"/>
      <c r="H44" s="178"/>
      <c r="I44" s="6" t="s">
        <v>83</v>
      </c>
      <c r="J44" s="178"/>
      <c r="K44" s="6" t="s">
        <v>107</v>
      </c>
      <c r="L44" s="669"/>
      <c r="M44" s="669"/>
      <c r="N44" s="669"/>
      <c r="O44" s="669"/>
      <c r="P44" s="669"/>
      <c r="Q44" s="669"/>
      <c r="R44" s="669"/>
      <c r="S44" s="669"/>
      <c r="T44" s="669"/>
      <c r="U44" s="669"/>
      <c r="V44" s="669"/>
      <c r="W44" s="669"/>
      <c r="X44" s="672"/>
    </row>
    <row r="45" spans="1:33" ht="23.25" customHeight="1" x14ac:dyDescent="0.15">
      <c r="A45" s="716"/>
      <c r="B45" s="655"/>
      <c r="C45" s="656"/>
      <c r="D45" s="656"/>
      <c r="E45" s="657"/>
      <c r="F45" s="697"/>
      <c r="G45" s="698"/>
      <c r="H45" s="178"/>
      <c r="I45" s="6" t="s">
        <v>83</v>
      </c>
      <c r="J45" s="178"/>
      <c r="K45" s="6" t="s">
        <v>107</v>
      </c>
      <c r="L45" s="669"/>
      <c r="M45" s="669"/>
      <c r="N45" s="669"/>
      <c r="O45" s="669"/>
      <c r="P45" s="669"/>
      <c r="Q45" s="669"/>
      <c r="R45" s="669"/>
      <c r="S45" s="669"/>
      <c r="T45" s="669"/>
      <c r="U45" s="669"/>
      <c r="V45" s="669"/>
      <c r="W45" s="669"/>
      <c r="X45" s="672"/>
    </row>
    <row r="46" spans="1:33" ht="23.25" customHeight="1" thickBot="1" x14ac:dyDescent="0.2">
      <c r="A46" s="717"/>
      <c r="B46" s="658" t="s">
        <v>267</v>
      </c>
      <c r="C46" s="659"/>
      <c r="D46" s="659"/>
      <c r="E46" s="660"/>
      <c r="F46" s="694"/>
      <c r="G46" s="695"/>
      <c r="H46" s="695"/>
      <c r="I46" s="695"/>
      <c r="J46" s="695"/>
      <c r="K46" s="695"/>
      <c r="L46" s="695"/>
      <c r="M46" s="695"/>
      <c r="N46" s="695"/>
      <c r="O46" s="695"/>
      <c r="P46" s="695"/>
      <c r="Q46" s="695"/>
      <c r="R46" s="695"/>
      <c r="S46" s="695"/>
      <c r="T46" s="695"/>
      <c r="U46" s="695"/>
      <c r="V46" s="695"/>
      <c r="W46" s="695"/>
      <c r="X46" s="696"/>
    </row>
    <row r="47" spans="1:33" s="44" customFormat="1" ht="18" customHeight="1" thickBot="1" x14ac:dyDescent="0.2">
      <c r="A47" s="43" t="s">
        <v>262</v>
      </c>
      <c r="C47" s="41"/>
      <c r="D47" s="13"/>
      <c r="E47" s="13"/>
      <c r="F47" s="13"/>
      <c r="G47" s="13"/>
      <c r="H47" s="13"/>
      <c r="I47" s="13"/>
      <c r="J47" s="13"/>
      <c r="K47" s="13"/>
      <c r="L47" s="53"/>
      <c r="M47" s="53"/>
      <c r="N47" s="53"/>
      <c r="O47" s="53"/>
      <c r="P47" s="53"/>
      <c r="Q47" s="53"/>
      <c r="R47" s="13"/>
      <c r="S47" s="13"/>
      <c r="T47" s="13"/>
      <c r="U47" s="13"/>
      <c r="V47" s="13"/>
      <c r="W47" s="13"/>
      <c r="X47" s="13"/>
      <c r="AB47" s="13"/>
      <c r="AC47" s="13"/>
      <c r="AD47" s="13"/>
      <c r="AE47" s="13"/>
      <c r="AF47" s="13"/>
    </row>
    <row r="48" spans="1:33" ht="20.100000000000001" customHeight="1" x14ac:dyDescent="0.15">
      <c r="A48" s="812" t="s">
        <v>240</v>
      </c>
      <c r="B48" s="932" t="s">
        <v>56</v>
      </c>
      <c r="C48" s="932"/>
      <c r="D48" s="932"/>
      <c r="E48" s="932"/>
      <c r="F48" s="932"/>
      <c r="G48" s="932"/>
      <c r="H48" s="932"/>
      <c r="I48" s="932"/>
      <c r="J48" s="932"/>
      <c r="K48" s="932"/>
      <c r="L48" s="932"/>
      <c r="M48" s="932"/>
      <c r="N48" s="932"/>
      <c r="O48" s="932"/>
      <c r="P48" s="932"/>
      <c r="Q48" s="932"/>
      <c r="R48" s="932"/>
      <c r="S48" s="932"/>
      <c r="T48" s="932"/>
      <c r="U48" s="932"/>
      <c r="V48" s="932"/>
      <c r="W48" s="932"/>
      <c r="X48" s="933"/>
    </row>
    <row r="49" spans="1:24" ht="53.25" customHeight="1" x14ac:dyDescent="0.15">
      <c r="A49" s="782"/>
      <c r="B49" s="936"/>
      <c r="C49" s="936"/>
      <c r="D49" s="936"/>
      <c r="E49" s="936"/>
      <c r="F49" s="936"/>
      <c r="G49" s="936"/>
      <c r="H49" s="936"/>
      <c r="I49" s="936"/>
      <c r="J49" s="936"/>
      <c r="K49" s="936"/>
      <c r="L49" s="936"/>
      <c r="M49" s="936"/>
      <c r="N49" s="936"/>
      <c r="O49" s="936"/>
      <c r="P49" s="936"/>
      <c r="Q49" s="936"/>
      <c r="R49" s="936"/>
      <c r="S49" s="936"/>
      <c r="T49" s="936"/>
      <c r="U49" s="936"/>
      <c r="V49" s="936"/>
      <c r="W49" s="936"/>
      <c r="X49" s="937"/>
    </row>
    <row r="50" spans="1:24" ht="20.100000000000001" customHeight="1" x14ac:dyDescent="0.15">
      <c r="A50" s="782"/>
      <c r="B50" s="934" t="s">
        <v>376</v>
      </c>
      <c r="C50" s="934"/>
      <c r="D50" s="934"/>
      <c r="E50" s="934"/>
      <c r="F50" s="934"/>
      <c r="G50" s="934"/>
      <c r="H50" s="934"/>
      <c r="I50" s="934"/>
      <c r="J50" s="934"/>
      <c r="K50" s="934"/>
      <c r="L50" s="934"/>
      <c r="M50" s="934"/>
      <c r="N50" s="934"/>
      <c r="O50" s="934"/>
      <c r="P50" s="934"/>
      <c r="Q50" s="934"/>
      <c r="R50" s="934"/>
      <c r="S50" s="934"/>
      <c r="T50" s="934"/>
      <c r="U50" s="934"/>
      <c r="V50" s="934"/>
      <c r="W50" s="934"/>
      <c r="X50" s="935"/>
    </row>
    <row r="51" spans="1:24" ht="52.5" customHeight="1" thickBot="1" x14ac:dyDescent="0.2">
      <c r="A51" s="783"/>
      <c r="B51" s="1010"/>
      <c r="C51" s="1010"/>
      <c r="D51" s="1010"/>
      <c r="E51" s="1010"/>
      <c r="F51" s="1010"/>
      <c r="G51" s="1010"/>
      <c r="H51" s="1010"/>
      <c r="I51" s="1010"/>
      <c r="J51" s="1010"/>
      <c r="K51" s="1010"/>
      <c r="L51" s="1010"/>
      <c r="M51" s="1010"/>
      <c r="N51" s="1010"/>
      <c r="O51" s="1010"/>
      <c r="P51" s="1010"/>
      <c r="Q51" s="1010"/>
      <c r="R51" s="1010"/>
      <c r="S51" s="1010"/>
      <c r="T51" s="1010"/>
      <c r="U51" s="1010"/>
      <c r="V51" s="1010"/>
      <c r="W51" s="1010"/>
      <c r="X51" s="1011"/>
    </row>
    <row r="52" spans="1:24" ht="20.100000000000001" customHeight="1" x14ac:dyDescent="0.15">
      <c r="A52" s="812" t="s">
        <v>242</v>
      </c>
      <c r="B52" s="938" t="s">
        <v>371</v>
      </c>
      <c r="C52" s="938"/>
      <c r="D52" s="938"/>
      <c r="E52" s="938"/>
      <c r="F52" s="938"/>
      <c r="G52" s="938"/>
      <c r="H52" s="938"/>
      <c r="I52" s="938"/>
      <c r="J52" s="938"/>
      <c r="K52" s="938"/>
      <c r="L52" s="938"/>
      <c r="M52" s="938"/>
      <c r="N52" s="938"/>
      <c r="O52" s="938"/>
      <c r="P52" s="938"/>
      <c r="Q52" s="938"/>
      <c r="R52" s="938"/>
      <c r="S52" s="938"/>
      <c r="T52" s="938"/>
      <c r="U52" s="938"/>
      <c r="V52" s="938"/>
      <c r="W52" s="938"/>
      <c r="X52" s="939"/>
    </row>
    <row r="53" spans="1:24" ht="53.25" customHeight="1" thickBot="1" x14ac:dyDescent="0.2">
      <c r="A53" s="783"/>
      <c r="B53" s="1073"/>
      <c r="C53" s="1073"/>
      <c r="D53" s="1073"/>
      <c r="E53" s="1073"/>
      <c r="F53" s="1073"/>
      <c r="G53" s="1073"/>
      <c r="H53" s="1073"/>
      <c r="I53" s="1073"/>
      <c r="J53" s="1073"/>
      <c r="K53" s="1073"/>
      <c r="L53" s="1073"/>
      <c r="M53" s="1073"/>
      <c r="N53" s="1073"/>
      <c r="O53" s="1073"/>
      <c r="P53" s="1073"/>
      <c r="Q53" s="1073"/>
      <c r="R53" s="1073"/>
      <c r="S53" s="1073"/>
      <c r="T53" s="1073"/>
      <c r="U53" s="1073"/>
      <c r="V53" s="1073"/>
      <c r="W53" s="1073"/>
      <c r="X53" s="1074"/>
    </row>
    <row r="54" spans="1:24" ht="20.100000000000001" customHeight="1" x14ac:dyDescent="0.15">
      <c r="A54" s="812" t="s">
        <v>368</v>
      </c>
      <c r="B54" s="938" t="s">
        <v>244</v>
      </c>
      <c r="C54" s="938"/>
      <c r="D54" s="938"/>
      <c r="E54" s="938"/>
      <c r="F54" s="938"/>
      <c r="G54" s="938"/>
      <c r="H54" s="938"/>
      <c r="I54" s="938"/>
      <c r="J54" s="938"/>
      <c r="K54" s="938"/>
      <c r="L54" s="938"/>
      <c r="M54" s="938"/>
      <c r="N54" s="938"/>
      <c r="O54" s="938"/>
      <c r="P54" s="938"/>
      <c r="Q54" s="938"/>
      <c r="R54" s="938"/>
      <c r="S54" s="938"/>
      <c r="T54" s="938"/>
      <c r="U54" s="938"/>
      <c r="V54" s="938"/>
      <c r="W54" s="938"/>
      <c r="X54" s="939"/>
    </row>
    <row r="55" spans="1:24" ht="52.5" customHeight="1" thickBot="1" x14ac:dyDescent="0.2">
      <c r="A55" s="783"/>
      <c r="B55" s="1073"/>
      <c r="C55" s="1073"/>
      <c r="D55" s="1073"/>
      <c r="E55" s="1073"/>
      <c r="F55" s="1073"/>
      <c r="G55" s="1073"/>
      <c r="H55" s="1073"/>
      <c r="I55" s="1073"/>
      <c r="J55" s="1073"/>
      <c r="K55" s="1073"/>
      <c r="L55" s="1073"/>
      <c r="M55" s="1073"/>
      <c r="N55" s="1073"/>
      <c r="O55" s="1073"/>
      <c r="P55" s="1073"/>
      <c r="Q55" s="1073"/>
      <c r="R55" s="1073"/>
      <c r="S55" s="1073"/>
      <c r="T55" s="1073"/>
      <c r="U55" s="1073"/>
      <c r="V55" s="1073"/>
      <c r="W55" s="1073"/>
      <c r="X55" s="1074"/>
    </row>
    <row r="56" spans="1:24" ht="11.25" customHeight="1" x14ac:dyDescent="0.15">
      <c r="A56" s="5"/>
      <c r="B56" s="5"/>
      <c r="C56" s="5"/>
      <c r="D56" s="5"/>
      <c r="E56" s="5"/>
      <c r="F56" s="5"/>
      <c r="G56" s="5"/>
      <c r="H56" s="5"/>
      <c r="I56" s="5"/>
      <c r="J56" s="5"/>
      <c r="K56" s="5"/>
      <c r="L56" s="5"/>
      <c r="M56" s="5"/>
      <c r="N56" s="5"/>
      <c r="O56" s="5"/>
      <c r="P56" s="5"/>
      <c r="Q56" s="5"/>
      <c r="R56" s="5"/>
      <c r="S56" s="5"/>
      <c r="T56" s="5"/>
      <c r="U56" s="5"/>
      <c r="V56" s="5"/>
      <c r="W56" s="5"/>
      <c r="X56" s="5"/>
    </row>
    <row r="57" spans="1:24" ht="15" customHeight="1" thickBot="1" x14ac:dyDescent="0.2">
      <c r="A57" s="43" t="s">
        <v>245</v>
      </c>
      <c r="B57" s="45" t="s">
        <v>163</v>
      </c>
      <c r="C57" s="5"/>
      <c r="D57" s="5"/>
      <c r="E57" s="7"/>
      <c r="F57" s="8"/>
      <c r="G57" s="1"/>
      <c r="H57" s="1"/>
      <c r="I57" s="1"/>
      <c r="J57" s="1"/>
      <c r="K57" s="1"/>
      <c r="L57" s="1"/>
      <c r="M57" s="1"/>
      <c r="N57" s="1"/>
      <c r="O57" s="1"/>
      <c r="P57" s="1"/>
      <c r="Q57" s="1"/>
      <c r="R57" s="1"/>
      <c r="S57" s="1"/>
      <c r="T57" s="1"/>
      <c r="U57" s="1"/>
      <c r="V57" s="1"/>
      <c r="W57" s="1"/>
      <c r="X57" s="1"/>
    </row>
    <row r="58" spans="1:24" ht="15" customHeight="1" thickBot="1" x14ac:dyDescent="0.2">
      <c r="A58" s="1095" t="s">
        <v>91</v>
      </c>
      <c r="B58" s="1063"/>
      <c r="C58" s="1063"/>
      <c r="D58" s="1063"/>
      <c r="E58" s="1063"/>
      <c r="F58" s="1063"/>
      <c r="G58" s="1063" t="s">
        <v>164</v>
      </c>
      <c r="H58" s="1063"/>
      <c r="I58" s="1063"/>
      <c r="J58" s="1063"/>
      <c r="K58" s="1063"/>
      <c r="L58" s="1063"/>
      <c r="M58" s="1063"/>
      <c r="N58" s="1063"/>
      <c r="O58" s="1063" t="s">
        <v>165</v>
      </c>
      <c r="P58" s="1063"/>
      <c r="Q58" s="1063"/>
      <c r="R58" s="1063"/>
      <c r="S58" s="1063"/>
      <c r="T58" s="1063"/>
      <c r="U58" s="1063"/>
      <c r="V58" s="1063"/>
      <c r="W58" s="1063"/>
      <c r="X58" s="1064"/>
    </row>
    <row r="59" spans="1:24" ht="18" customHeight="1" x14ac:dyDescent="0.15">
      <c r="A59" s="1081" t="s">
        <v>166</v>
      </c>
      <c r="B59" s="1082"/>
      <c r="C59" s="1082"/>
      <c r="D59" s="1082"/>
      <c r="E59" s="1082"/>
      <c r="F59" s="1083"/>
      <c r="G59" s="646"/>
      <c r="H59" s="647"/>
      <c r="I59" s="647"/>
      <c r="J59" s="647"/>
      <c r="K59" s="647"/>
      <c r="L59" s="647"/>
      <c r="M59" s="633" t="s">
        <v>170</v>
      </c>
      <c r="N59" s="634"/>
      <c r="O59" s="1037"/>
      <c r="P59" s="1038"/>
      <c r="Q59" s="1038"/>
      <c r="R59" s="1038"/>
      <c r="S59" s="1038"/>
      <c r="T59" s="1038"/>
      <c r="U59" s="1038"/>
      <c r="V59" s="1038"/>
      <c r="W59" s="1038"/>
      <c r="X59" s="1039"/>
    </row>
    <row r="60" spans="1:24" ht="18" customHeight="1" x14ac:dyDescent="0.15">
      <c r="A60" s="1016"/>
      <c r="B60" s="1017"/>
      <c r="C60" s="1017"/>
      <c r="D60" s="1017"/>
      <c r="E60" s="1017"/>
      <c r="F60" s="1084"/>
      <c r="G60" s="631"/>
      <c r="H60" s="632"/>
      <c r="I60" s="632"/>
      <c r="J60" s="632"/>
      <c r="K60" s="632"/>
      <c r="L60" s="632"/>
      <c r="M60" s="635"/>
      <c r="N60" s="636"/>
      <c r="O60" s="1040"/>
      <c r="P60" s="1018"/>
      <c r="Q60" s="1018"/>
      <c r="R60" s="1018"/>
      <c r="S60" s="1018"/>
      <c r="T60" s="1018"/>
      <c r="U60" s="1018"/>
      <c r="V60" s="1018"/>
      <c r="W60" s="1018"/>
      <c r="X60" s="1019"/>
    </row>
    <row r="61" spans="1:24" ht="18" customHeight="1" x14ac:dyDescent="0.15">
      <c r="A61" s="1016" t="s">
        <v>167</v>
      </c>
      <c r="B61" s="1017"/>
      <c r="C61" s="1017"/>
      <c r="D61" s="1017"/>
      <c r="E61" s="1017"/>
      <c r="F61" s="1017"/>
      <c r="G61" s="629"/>
      <c r="H61" s="630"/>
      <c r="I61" s="630"/>
      <c r="J61" s="630"/>
      <c r="K61" s="630"/>
      <c r="L61" s="630"/>
      <c r="M61" s="633" t="s">
        <v>170</v>
      </c>
      <c r="N61" s="634"/>
      <c r="O61" s="1018"/>
      <c r="P61" s="1018"/>
      <c r="Q61" s="1018"/>
      <c r="R61" s="1018"/>
      <c r="S61" s="1018"/>
      <c r="T61" s="1018"/>
      <c r="U61" s="1018"/>
      <c r="V61" s="1018"/>
      <c r="W61" s="1018"/>
      <c r="X61" s="1019"/>
    </row>
    <row r="62" spans="1:24" ht="18" customHeight="1" x14ac:dyDescent="0.15">
      <c r="A62" s="1016"/>
      <c r="B62" s="1017"/>
      <c r="C62" s="1017"/>
      <c r="D62" s="1017"/>
      <c r="E62" s="1017"/>
      <c r="F62" s="1017"/>
      <c r="G62" s="631"/>
      <c r="H62" s="632"/>
      <c r="I62" s="632"/>
      <c r="J62" s="632"/>
      <c r="K62" s="632"/>
      <c r="L62" s="632"/>
      <c r="M62" s="635"/>
      <c r="N62" s="636"/>
      <c r="O62" s="1018"/>
      <c r="P62" s="1018"/>
      <c r="Q62" s="1018"/>
      <c r="R62" s="1018"/>
      <c r="S62" s="1018"/>
      <c r="T62" s="1018"/>
      <c r="U62" s="1018"/>
      <c r="V62" s="1018"/>
      <c r="W62" s="1018"/>
      <c r="X62" s="1019"/>
    </row>
    <row r="63" spans="1:24" ht="18" customHeight="1" x14ac:dyDescent="0.15">
      <c r="A63" s="1016" t="s">
        <v>168</v>
      </c>
      <c r="B63" s="1017"/>
      <c r="C63" s="1017"/>
      <c r="D63" s="1017"/>
      <c r="E63" s="1017"/>
      <c r="F63" s="1017"/>
      <c r="G63" s="629"/>
      <c r="H63" s="630"/>
      <c r="I63" s="630"/>
      <c r="J63" s="630"/>
      <c r="K63" s="630"/>
      <c r="L63" s="630"/>
      <c r="M63" s="633" t="s">
        <v>170</v>
      </c>
      <c r="N63" s="634"/>
      <c r="O63" s="1018"/>
      <c r="P63" s="1018"/>
      <c r="Q63" s="1018"/>
      <c r="R63" s="1018"/>
      <c r="S63" s="1018"/>
      <c r="T63" s="1018"/>
      <c r="U63" s="1018"/>
      <c r="V63" s="1018"/>
      <c r="W63" s="1018"/>
      <c r="X63" s="1019"/>
    </row>
    <row r="64" spans="1:24" ht="18" customHeight="1" thickBot="1" x14ac:dyDescent="0.2">
      <c r="A64" s="1016"/>
      <c r="B64" s="1017"/>
      <c r="C64" s="1017"/>
      <c r="D64" s="1017"/>
      <c r="E64" s="1017"/>
      <c r="F64" s="1017"/>
      <c r="G64" s="646"/>
      <c r="H64" s="647"/>
      <c r="I64" s="647"/>
      <c r="J64" s="647"/>
      <c r="K64" s="647"/>
      <c r="L64" s="647"/>
      <c r="M64" s="635"/>
      <c r="N64" s="636"/>
      <c r="O64" s="1018"/>
      <c r="P64" s="1018"/>
      <c r="Q64" s="1018"/>
      <c r="R64" s="1018"/>
      <c r="S64" s="1018"/>
      <c r="T64" s="1018"/>
      <c r="U64" s="1018"/>
      <c r="V64" s="1018"/>
      <c r="W64" s="1018"/>
      <c r="X64" s="1019"/>
    </row>
    <row r="65" spans="1:24" ht="30" customHeight="1" thickBot="1" x14ac:dyDescent="0.2">
      <c r="A65" s="686" t="s">
        <v>169</v>
      </c>
      <c r="B65" s="684"/>
      <c r="C65" s="684"/>
      <c r="D65" s="684"/>
      <c r="E65" s="684"/>
      <c r="F65" s="684"/>
      <c r="G65" s="172" t="s">
        <v>171</v>
      </c>
      <c r="H65" s="628">
        <f>SUM(G59:L64)</f>
        <v>0</v>
      </c>
      <c r="I65" s="628"/>
      <c r="J65" s="628"/>
      <c r="K65" s="628"/>
      <c r="L65" s="628"/>
      <c r="M65" s="648" t="s">
        <v>170</v>
      </c>
      <c r="N65" s="649"/>
      <c r="O65" s="684"/>
      <c r="P65" s="684"/>
      <c r="Q65" s="684"/>
      <c r="R65" s="684"/>
      <c r="S65" s="684"/>
      <c r="T65" s="684"/>
      <c r="U65" s="684"/>
      <c r="V65" s="684"/>
      <c r="W65" s="684"/>
      <c r="X65" s="685"/>
    </row>
    <row r="66" spans="1:24" ht="24.95" customHeight="1" x14ac:dyDescent="0.15">
      <c r="A66" s="5"/>
      <c r="B66" s="5"/>
      <c r="C66" s="5"/>
      <c r="D66" s="5"/>
      <c r="E66" s="5"/>
      <c r="F66" s="5"/>
      <c r="G66" s="1"/>
      <c r="H66" s="1"/>
      <c r="I66" s="1"/>
      <c r="J66" s="1"/>
      <c r="K66" s="1"/>
      <c r="L66" s="1"/>
      <c r="M66" s="1"/>
      <c r="N66" s="1"/>
      <c r="O66" s="5"/>
      <c r="P66" s="5"/>
      <c r="Q66" s="5"/>
      <c r="R66" s="5"/>
      <c r="S66" s="5"/>
      <c r="T66" s="5"/>
      <c r="U66" s="5"/>
      <c r="V66" s="5"/>
      <c r="W66" s="5"/>
      <c r="X66" s="5"/>
    </row>
    <row r="67" spans="1:24" ht="15" customHeight="1" thickBot="1" x14ac:dyDescent="0.2">
      <c r="A67" s="43" t="s">
        <v>162</v>
      </c>
      <c r="B67" s="45" t="s">
        <v>177</v>
      </c>
      <c r="C67" s="5"/>
      <c r="D67" s="5"/>
      <c r="E67" s="673" t="s">
        <v>332</v>
      </c>
      <c r="F67" s="673"/>
      <c r="G67" s="673"/>
      <c r="H67" s="673"/>
      <c r="I67" s="673"/>
      <c r="J67" s="673"/>
      <c r="K67" s="673"/>
      <c r="L67" s="673"/>
      <c r="M67" s="673"/>
      <c r="N67" s="673"/>
      <c r="O67" s="673"/>
      <c r="P67" s="673"/>
      <c r="Q67" s="673"/>
      <c r="R67" s="673"/>
      <c r="S67" s="673"/>
      <c r="T67" s="673"/>
      <c r="U67" s="673"/>
      <c r="V67" s="673"/>
      <c r="W67" s="673"/>
      <c r="X67" s="673"/>
    </row>
    <row r="68" spans="1:24" ht="14.25" customHeight="1" x14ac:dyDescent="0.15">
      <c r="A68" s="712" t="s">
        <v>172</v>
      </c>
      <c r="B68" s="674" t="s">
        <v>263</v>
      </c>
      <c r="C68" s="675"/>
      <c r="D68" s="675"/>
      <c r="E68" s="675"/>
      <c r="F68" s="675"/>
      <c r="G68" s="675"/>
      <c r="H68" s="675"/>
      <c r="I68" s="675"/>
      <c r="J68" s="675"/>
      <c r="K68" s="675"/>
      <c r="L68" s="676"/>
      <c r="M68" s="678" t="s">
        <v>174</v>
      </c>
      <c r="N68" s="679"/>
      <c r="O68" s="679"/>
      <c r="P68" s="680"/>
      <c r="Q68" s="674" t="s">
        <v>173</v>
      </c>
      <c r="R68" s="675"/>
      <c r="S68" s="675"/>
      <c r="T68" s="675"/>
      <c r="U68" s="676"/>
      <c r="V68" s="706" t="s">
        <v>175</v>
      </c>
      <c r="W68" s="707"/>
      <c r="X68" s="708"/>
    </row>
    <row r="69" spans="1:24" ht="14.25" customHeight="1" thickBot="1" x14ac:dyDescent="0.2">
      <c r="A69" s="713"/>
      <c r="B69" s="677"/>
      <c r="C69" s="659"/>
      <c r="D69" s="659"/>
      <c r="E69" s="659"/>
      <c r="F69" s="659"/>
      <c r="G69" s="659"/>
      <c r="H69" s="659"/>
      <c r="I69" s="659"/>
      <c r="J69" s="659"/>
      <c r="K69" s="659"/>
      <c r="L69" s="660"/>
      <c r="M69" s="681"/>
      <c r="N69" s="682"/>
      <c r="O69" s="682"/>
      <c r="P69" s="683"/>
      <c r="Q69" s="677"/>
      <c r="R69" s="659"/>
      <c r="S69" s="659"/>
      <c r="T69" s="659"/>
      <c r="U69" s="660"/>
      <c r="V69" s="709"/>
      <c r="W69" s="710"/>
      <c r="X69" s="711"/>
    </row>
    <row r="70" spans="1:24" ht="19.5" customHeight="1" x14ac:dyDescent="0.15">
      <c r="A70" s="1014" t="s">
        <v>178</v>
      </c>
      <c r="B70" s="770"/>
      <c r="C70" s="771"/>
      <c r="D70" s="771"/>
      <c r="E70" s="771"/>
      <c r="F70" s="771"/>
      <c r="G70" s="771"/>
      <c r="H70" s="771"/>
      <c r="I70" s="771"/>
      <c r="J70" s="771"/>
      <c r="K70" s="771"/>
      <c r="L70" s="772"/>
      <c r="M70" s="1106"/>
      <c r="N70" s="1107"/>
      <c r="O70" s="1107"/>
      <c r="P70" s="1107"/>
      <c r="Q70" s="1022"/>
      <c r="R70" s="1023"/>
      <c r="S70" s="1023"/>
      <c r="T70" s="1023"/>
      <c r="U70" s="68" t="s">
        <v>170</v>
      </c>
      <c r="V70" s="1020"/>
      <c r="W70" s="1020"/>
      <c r="X70" s="1021"/>
    </row>
    <row r="71" spans="1:24" ht="18.75" customHeight="1" x14ac:dyDescent="0.15">
      <c r="A71" s="1014"/>
      <c r="B71" s="824"/>
      <c r="C71" s="1096"/>
      <c r="D71" s="1096"/>
      <c r="E71" s="1096"/>
      <c r="F71" s="1096"/>
      <c r="G71" s="1096"/>
      <c r="H71" s="1096"/>
      <c r="I71" s="1096"/>
      <c r="J71" s="1096"/>
      <c r="K71" s="1096"/>
      <c r="L71" s="1097"/>
      <c r="M71" s="697"/>
      <c r="N71" s="698"/>
      <c r="O71" s="698"/>
      <c r="P71" s="698"/>
      <c r="Q71" s="1098"/>
      <c r="R71" s="1099"/>
      <c r="S71" s="1099"/>
      <c r="T71" s="1099"/>
      <c r="U71" s="66" t="s">
        <v>253</v>
      </c>
      <c r="V71" s="1108"/>
      <c r="W71" s="1109"/>
      <c r="X71" s="1110"/>
    </row>
    <row r="72" spans="1:24" ht="19.5" customHeight="1" thickBot="1" x14ac:dyDescent="0.2">
      <c r="A72" s="1014"/>
      <c r="B72" s="770"/>
      <c r="C72" s="771"/>
      <c r="D72" s="771"/>
      <c r="E72" s="771"/>
      <c r="F72" s="771"/>
      <c r="G72" s="771"/>
      <c r="H72" s="771"/>
      <c r="I72" s="771"/>
      <c r="J72" s="771"/>
      <c r="K72" s="771"/>
      <c r="L72" s="772"/>
      <c r="M72" s="1106"/>
      <c r="N72" s="1107"/>
      <c r="O72" s="1107"/>
      <c r="P72" s="1107"/>
      <c r="Q72" s="646"/>
      <c r="R72" s="647"/>
      <c r="S72" s="647"/>
      <c r="T72" s="647"/>
      <c r="U72" s="68" t="s">
        <v>253</v>
      </c>
      <c r="V72" s="1020"/>
      <c r="W72" s="1020"/>
      <c r="X72" s="1021"/>
    </row>
    <row r="73" spans="1:24" ht="30" customHeight="1" thickBot="1" x14ac:dyDescent="0.2">
      <c r="A73" s="1015"/>
      <c r="B73" s="705" t="s">
        <v>169</v>
      </c>
      <c r="C73" s="684"/>
      <c r="D73" s="684"/>
      <c r="E73" s="684"/>
      <c r="F73" s="684"/>
      <c r="G73" s="667" t="s">
        <v>372</v>
      </c>
      <c r="H73" s="668"/>
      <c r="I73" s="668"/>
      <c r="J73" s="668"/>
      <c r="K73" s="668"/>
      <c r="L73" s="668"/>
      <c r="M73" s="628">
        <f>SUM(Q70:T72)</f>
        <v>0</v>
      </c>
      <c r="N73" s="628"/>
      <c r="O73" s="628"/>
      <c r="P73" s="628"/>
      <c r="Q73" s="628"/>
      <c r="R73" s="628"/>
      <c r="S73" s="628"/>
      <c r="T73" s="628"/>
      <c r="U73" s="628"/>
      <c r="V73" s="642" t="s">
        <v>273</v>
      </c>
      <c r="W73" s="642"/>
      <c r="X73" s="643"/>
    </row>
    <row r="74" spans="1:24" ht="12.95" customHeight="1" x14ac:dyDescent="0.15">
      <c r="A74" s="812" t="s">
        <v>172</v>
      </c>
      <c r="B74" s="674" t="s">
        <v>264</v>
      </c>
      <c r="C74" s="675"/>
      <c r="D74" s="675"/>
      <c r="E74" s="675"/>
      <c r="F74" s="675"/>
      <c r="G74" s="675"/>
      <c r="H74" s="675"/>
      <c r="I74" s="675"/>
      <c r="J74" s="675"/>
      <c r="K74" s="675"/>
      <c r="L74" s="675"/>
      <c r="M74" s="674" t="s">
        <v>333</v>
      </c>
      <c r="N74" s="675"/>
      <c r="O74" s="675"/>
      <c r="P74" s="676"/>
      <c r="Q74" s="674" t="s">
        <v>334</v>
      </c>
      <c r="R74" s="675"/>
      <c r="S74" s="675"/>
      <c r="T74" s="675"/>
      <c r="U74" s="676"/>
      <c r="V74" s="732" t="s">
        <v>179</v>
      </c>
      <c r="W74" s="733"/>
      <c r="X74" s="749"/>
    </row>
    <row r="75" spans="1:24" ht="12.95" customHeight="1" thickBot="1" x14ac:dyDescent="0.2">
      <c r="A75" s="783"/>
      <c r="B75" s="677"/>
      <c r="C75" s="659"/>
      <c r="D75" s="659"/>
      <c r="E75" s="659"/>
      <c r="F75" s="659"/>
      <c r="G75" s="659"/>
      <c r="H75" s="659"/>
      <c r="I75" s="659"/>
      <c r="J75" s="659"/>
      <c r="K75" s="659"/>
      <c r="L75" s="659"/>
      <c r="M75" s="677"/>
      <c r="N75" s="659"/>
      <c r="O75" s="659"/>
      <c r="P75" s="660"/>
      <c r="Q75" s="677"/>
      <c r="R75" s="659"/>
      <c r="S75" s="659"/>
      <c r="T75" s="659"/>
      <c r="U75" s="660"/>
      <c r="V75" s="750"/>
      <c r="W75" s="750"/>
      <c r="X75" s="751"/>
    </row>
    <row r="76" spans="1:24" ht="18.75" customHeight="1" x14ac:dyDescent="0.15">
      <c r="A76" s="781" t="s">
        <v>180</v>
      </c>
      <c r="B76" s="770"/>
      <c r="C76" s="771"/>
      <c r="D76" s="771"/>
      <c r="E76" s="771"/>
      <c r="F76" s="771"/>
      <c r="G76" s="771"/>
      <c r="H76" s="771"/>
      <c r="I76" s="771"/>
      <c r="J76" s="771"/>
      <c r="K76" s="771"/>
      <c r="L76" s="772"/>
      <c r="M76" s="1087"/>
      <c r="N76" s="1088"/>
      <c r="O76" s="1088"/>
      <c r="P76" s="1088"/>
      <c r="Q76" s="646"/>
      <c r="R76" s="647"/>
      <c r="S76" s="647"/>
      <c r="T76" s="647"/>
      <c r="U76" s="68" t="s">
        <v>170</v>
      </c>
      <c r="V76" s="1111"/>
      <c r="W76" s="1020"/>
      <c r="X76" s="1021"/>
    </row>
    <row r="77" spans="1:24" ht="18.75" customHeight="1" x14ac:dyDescent="0.15">
      <c r="A77" s="782"/>
      <c r="B77" s="824"/>
      <c r="C77" s="1096"/>
      <c r="D77" s="1096"/>
      <c r="E77" s="1096"/>
      <c r="F77" s="1096"/>
      <c r="G77" s="1096"/>
      <c r="H77" s="1096"/>
      <c r="I77" s="1096"/>
      <c r="J77" s="1096"/>
      <c r="K77" s="1096"/>
      <c r="L77" s="1097"/>
      <c r="M77" s="1114"/>
      <c r="N77" s="1115"/>
      <c r="O77" s="1115"/>
      <c r="P77" s="1115"/>
      <c r="Q77" s="1112"/>
      <c r="R77" s="1113"/>
      <c r="S77" s="1113"/>
      <c r="T77" s="1113"/>
      <c r="U77" s="66" t="s">
        <v>170</v>
      </c>
      <c r="V77" s="1108"/>
      <c r="W77" s="1109"/>
      <c r="X77" s="1110"/>
    </row>
    <row r="78" spans="1:24" ht="18.75" customHeight="1" x14ac:dyDescent="0.15">
      <c r="A78" s="782"/>
      <c r="B78" s="770"/>
      <c r="C78" s="771"/>
      <c r="D78" s="771"/>
      <c r="E78" s="771"/>
      <c r="F78" s="771"/>
      <c r="G78" s="771"/>
      <c r="H78" s="771"/>
      <c r="I78" s="771"/>
      <c r="J78" s="771"/>
      <c r="K78" s="771"/>
      <c r="L78" s="772"/>
      <c r="M78" s="1087"/>
      <c r="N78" s="1088"/>
      <c r="O78" s="1088"/>
      <c r="P78" s="1088"/>
      <c r="Q78" s="1118"/>
      <c r="R78" s="1119"/>
      <c r="S78" s="1119"/>
      <c r="T78" s="1119"/>
      <c r="U78" s="68" t="s">
        <v>170</v>
      </c>
      <c r="V78" s="1111"/>
      <c r="W78" s="1020"/>
      <c r="X78" s="1021"/>
    </row>
    <row r="79" spans="1:24" ht="18.75" customHeight="1" x14ac:dyDescent="0.15">
      <c r="A79" s="782"/>
      <c r="B79" s="824"/>
      <c r="C79" s="1096"/>
      <c r="D79" s="1096"/>
      <c r="E79" s="1096"/>
      <c r="F79" s="1096"/>
      <c r="G79" s="1096"/>
      <c r="H79" s="1096"/>
      <c r="I79" s="1096"/>
      <c r="J79" s="1096"/>
      <c r="K79" s="1096"/>
      <c r="L79" s="1097"/>
      <c r="M79" s="1114"/>
      <c r="N79" s="1115"/>
      <c r="O79" s="1115"/>
      <c r="P79" s="1115"/>
      <c r="Q79" s="1112"/>
      <c r="R79" s="1113"/>
      <c r="S79" s="1113"/>
      <c r="T79" s="1113"/>
      <c r="U79" s="66" t="s">
        <v>170</v>
      </c>
      <c r="V79" s="1108"/>
      <c r="W79" s="1109"/>
      <c r="X79" s="1110"/>
    </row>
    <row r="80" spans="1:24" ht="18.75" customHeight="1" thickBot="1" x14ac:dyDescent="0.2">
      <c r="A80" s="782"/>
      <c r="B80" s="770"/>
      <c r="C80" s="771"/>
      <c r="D80" s="771"/>
      <c r="E80" s="771"/>
      <c r="F80" s="771"/>
      <c r="G80" s="771"/>
      <c r="H80" s="771"/>
      <c r="I80" s="771"/>
      <c r="J80" s="771"/>
      <c r="K80" s="771"/>
      <c r="L80" s="772"/>
      <c r="M80" s="1087"/>
      <c r="N80" s="1088"/>
      <c r="O80" s="1088"/>
      <c r="P80" s="1088"/>
      <c r="Q80" s="1118"/>
      <c r="R80" s="1119"/>
      <c r="S80" s="1119"/>
      <c r="T80" s="1119"/>
      <c r="U80" s="68" t="s">
        <v>170</v>
      </c>
      <c r="V80" s="1122"/>
      <c r="W80" s="1123"/>
      <c r="X80" s="1124"/>
    </row>
    <row r="81" spans="1:34" ht="30" customHeight="1" thickBot="1" x14ac:dyDescent="0.2">
      <c r="A81" s="783"/>
      <c r="B81" s="750" t="s">
        <v>169</v>
      </c>
      <c r="C81" s="750"/>
      <c r="D81" s="750"/>
      <c r="E81" s="750"/>
      <c r="F81" s="705"/>
      <c r="G81" s="644" t="s">
        <v>377</v>
      </c>
      <c r="H81" s="645"/>
      <c r="I81" s="645"/>
      <c r="J81" s="645"/>
      <c r="K81" s="645"/>
      <c r="L81" s="645"/>
      <c r="M81" s="351">
        <f>SUM(Q76:T80)</f>
        <v>0</v>
      </c>
      <c r="N81" s="351"/>
      <c r="O81" s="351"/>
      <c r="P81" s="351"/>
      <c r="Q81" s="351"/>
      <c r="R81" s="351"/>
      <c r="S81" s="351"/>
      <c r="T81" s="351"/>
      <c r="U81" s="351"/>
      <c r="V81" s="642" t="s">
        <v>253</v>
      </c>
      <c r="W81" s="642"/>
      <c r="X81" s="643"/>
    </row>
    <row r="82" spans="1:34" ht="24.95" customHeight="1" x14ac:dyDescent="0.15">
      <c r="A82" s="42"/>
      <c r="B82" s="5"/>
      <c r="C82" s="5"/>
      <c r="D82" s="5"/>
      <c r="E82" s="7"/>
      <c r="F82" s="8"/>
      <c r="G82" s="1"/>
      <c r="H82" s="1"/>
      <c r="I82" s="1"/>
      <c r="J82" s="1"/>
      <c r="K82" s="1"/>
      <c r="L82" s="1"/>
      <c r="M82" s="1"/>
      <c r="N82" s="1"/>
      <c r="O82" s="1"/>
      <c r="P82" s="1"/>
      <c r="Q82" s="1"/>
      <c r="R82" s="1"/>
      <c r="S82" s="1"/>
      <c r="T82" s="1"/>
      <c r="U82" s="1"/>
      <c r="V82" s="1"/>
      <c r="W82" s="1"/>
      <c r="X82" s="1"/>
    </row>
    <row r="83" spans="1:34" ht="15" customHeight="1" x14ac:dyDescent="0.15">
      <c r="A83" s="43" t="s">
        <v>176</v>
      </c>
      <c r="B83" s="45" t="s">
        <v>182</v>
      </c>
      <c r="C83" s="5"/>
      <c r="D83" s="5"/>
      <c r="E83" s="7"/>
      <c r="F83" s="8"/>
      <c r="G83" s="1"/>
      <c r="H83" s="1"/>
      <c r="I83" s="1"/>
      <c r="J83" s="1"/>
      <c r="K83" s="1"/>
      <c r="L83" s="1"/>
      <c r="M83" s="1"/>
      <c r="N83" s="1"/>
      <c r="O83" s="1"/>
      <c r="P83" s="1"/>
      <c r="Q83" s="1"/>
      <c r="R83" s="1"/>
      <c r="S83" s="1"/>
      <c r="T83" s="1"/>
      <c r="U83" s="1"/>
      <c r="V83" s="1"/>
      <c r="W83" s="1"/>
      <c r="X83" s="1"/>
    </row>
    <row r="84" spans="1:34" ht="20.100000000000001" customHeight="1" x14ac:dyDescent="0.15">
      <c r="A84" s="42"/>
      <c r="C84" s="63"/>
      <c r="D84" s="63"/>
      <c r="E84" s="63"/>
      <c r="F84" s="63"/>
      <c r="G84" s="63"/>
      <c r="H84" s="63"/>
      <c r="I84" s="63"/>
      <c r="J84" s="666" t="s">
        <v>271</v>
      </c>
      <c r="K84" s="666"/>
      <c r="L84" s="666"/>
      <c r="M84" s="666"/>
      <c r="N84" s="666"/>
      <c r="O84" s="664">
        <f>H65+M73+M81</f>
        <v>0</v>
      </c>
      <c r="P84" s="664"/>
      <c r="Q84" s="664"/>
      <c r="R84" s="664"/>
      <c r="S84" s="664"/>
      <c r="T84" s="664"/>
      <c r="U84" s="664"/>
      <c r="V84" s="663" t="s">
        <v>378</v>
      </c>
      <c r="W84" s="663"/>
      <c r="X84" s="663"/>
    </row>
    <row r="85" spans="1:34" ht="20.100000000000001" customHeight="1" x14ac:dyDescent="0.15">
      <c r="A85" s="42"/>
      <c r="B85" s="63"/>
      <c r="C85" s="63"/>
      <c r="D85" s="63"/>
      <c r="E85" s="63"/>
      <c r="F85" s="63"/>
      <c r="G85" s="63"/>
      <c r="H85" s="63"/>
      <c r="I85" s="63"/>
      <c r="J85" s="666"/>
      <c r="K85" s="666"/>
      <c r="L85" s="666"/>
      <c r="M85" s="666"/>
      <c r="N85" s="666"/>
      <c r="O85" s="665"/>
      <c r="P85" s="665"/>
      <c r="Q85" s="665"/>
      <c r="R85" s="665"/>
      <c r="S85" s="665"/>
      <c r="T85" s="665"/>
      <c r="U85" s="665"/>
      <c r="V85" s="663"/>
      <c r="W85" s="663"/>
      <c r="X85" s="663"/>
    </row>
    <row r="86" spans="1:34" ht="20.100000000000001" customHeight="1" thickBot="1" x14ac:dyDescent="0.2">
      <c r="A86" s="43" t="s">
        <v>181</v>
      </c>
      <c r="B86" s="45" t="s">
        <v>209</v>
      </c>
      <c r="C86" s="5"/>
      <c r="D86" s="5"/>
      <c r="E86" s="7"/>
      <c r="F86" s="8"/>
      <c r="G86" s="1"/>
      <c r="H86" s="1"/>
      <c r="I86" s="1"/>
      <c r="J86" s="1"/>
      <c r="K86" s="1"/>
      <c r="L86" s="1"/>
      <c r="M86" s="1"/>
      <c r="N86" s="1"/>
      <c r="O86" s="1"/>
      <c r="P86" s="1"/>
      <c r="Q86" s="1"/>
      <c r="R86" s="1"/>
      <c r="S86" s="1"/>
      <c r="T86" s="1"/>
      <c r="U86" s="1"/>
      <c r="V86" s="1"/>
      <c r="W86" s="1"/>
      <c r="X86" s="1"/>
    </row>
    <row r="87" spans="1:34" ht="23.1" customHeight="1" x14ac:dyDescent="0.15">
      <c r="A87" s="812" t="s">
        <v>117</v>
      </c>
      <c r="B87" s="813"/>
      <c r="C87" s="732" t="s">
        <v>248</v>
      </c>
      <c r="D87" s="732"/>
      <c r="E87" s="732"/>
      <c r="F87" s="732" t="s">
        <v>246</v>
      </c>
      <c r="G87" s="732"/>
      <c r="H87" s="732"/>
      <c r="I87" s="732"/>
      <c r="J87" s="732"/>
      <c r="K87" s="732"/>
      <c r="L87" s="732"/>
      <c r="M87" s="732"/>
      <c r="N87" s="733" t="s">
        <v>247</v>
      </c>
      <c r="O87" s="733"/>
      <c r="P87" s="733"/>
      <c r="Q87" s="755" t="s">
        <v>250</v>
      </c>
      <c r="R87" s="755"/>
      <c r="S87" s="755"/>
      <c r="T87" s="755"/>
      <c r="U87" s="755"/>
      <c r="V87" s="755"/>
      <c r="W87" s="755"/>
      <c r="X87" s="756"/>
    </row>
    <row r="88" spans="1:34" ht="23.1" customHeight="1" x14ac:dyDescent="0.15">
      <c r="A88" s="782"/>
      <c r="B88" s="814"/>
      <c r="C88" s="1012"/>
      <c r="D88" s="1012"/>
      <c r="E88" s="1012"/>
      <c r="F88" s="926"/>
      <c r="G88" s="927"/>
      <c r="H88" s="927"/>
      <c r="I88" s="927"/>
      <c r="J88" s="927"/>
      <c r="K88" s="927"/>
      <c r="L88" s="927"/>
      <c r="M88" s="928"/>
      <c r="N88" s="1075"/>
      <c r="O88" s="1075"/>
      <c r="P88" s="697"/>
      <c r="Q88" s="757"/>
      <c r="R88" s="758"/>
      <c r="S88" s="758"/>
      <c r="T88" s="758"/>
      <c r="U88" s="758"/>
      <c r="V88" s="758"/>
      <c r="W88" s="759" t="s">
        <v>170</v>
      </c>
      <c r="X88" s="760"/>
    </row>
    <row r="89" spans="1:34" ht="23.1" customHeight="1" x14ac:dyDescent="0.15">
      <c r="A89" s="782"/>
      <c r="B89" s="814"/>
      <c r="C89" s="1012"/>
      <c r="D89" s="1012"/>
      <c r="E89" s="1012"/>
      <c r="F89" s="926"/>
      <c r="G89" s="927"/>
      <c r="H89" s="927"/>
      <c r="I89" s="927"/>
      <c r="J89" s="927"/>
      <c r="K89" s="927"/>
      <c r="L89" s="927"/>
      <c r="M89" s="928"/>
      <c r="N89" s="1075"/>
      <c r="O89" s="1075"/>
      <c r="P89" s="697"/>
      <c r="Q89" s="757"/>
      <c r="R89" s="758"/>
      <c r="S89" s="758"/>
      <c r="T89" s="758"/>
      <c r="U89" s="758"/>
      <c r="V89" s="758"/>
      <c r="W89" s="759" t="s">
        <v>170</v>
      </c>
      <c r="X89" s="760"/>
      <c r="AA89" s="1"/>
      <c r="AG89" s="62"/>
      <c r="AH89" s="62"/>
    </row>
    <row r="90" spans="1:34" ht="23.1" customHeight="1" x14ac:dyDescent="0.15">
      <c r="A90" s="782"/>
      <c r="B90" s="814"/>
      <c r="C90" s="1012"/>
      <c r="D90" s="1012"/>
      <c r="E90" s="1012"/>
      <c r="F90" s="926"/>
      <c r="G90" s="927"/>
      <c r="H90" s="927"/>
      <c r="I90" s="927"/>
      <c r="J90" s="927"/>
      <c r="K90" s="927"/>
      <c r="L90" s="927"/>
      <c r="M90" s="928"/>
      <c r="N90" s="1075"/>
      <c r="O90" s="1075"/>
      <c r="P90" s="697"/>
      <c r="Q90" s="757"/>
      <c r="R90" s="758"/>
      <c r="S90" s="758"/>
      <c r="T90" s="758"/>
      <c r="U90" s="758"/>
      <c r="V90" s="758"/>
      <c r="W90" s="759" t="s">
        <v>170</v>
      </c>
      <c r="X90" s="760"/>
      <c r="AA90" s="1"/>
      <c r="AG90" s="62"/>
      <c r="AH90" s="62"/>
    </row>
    <row r="91" spans="1:34" ht="23.1" customHeight="1" x14ac:dyDescent="0.15">
      <c r="A91" s="782"/>
      <c r="B91" s="814"/>
      <c r="C91" s="1012" t="s">
        <v>249</v>
      </c>
      <c r="D91" s="1012"/>
      <c r="E91" s="1012"/>
      <c r="F91" s="775" t="s">
        <v>212</v>
      </c>
      <c r="G91" s="775"/>
      <c r="H91" s="775"/>
      <c r="I91" s="775"/>
      <c r="J91" s="775"/>
      <c r="K91" s="775"/>
      <c r="L91" s="775"/>
      <c r="M91" s="775"/>
      <c r="N91" s="775"/>
      <c r="O91" s="775"/>
      <c r="P91" s="741"/>
      <c r="Q91" s="741" t="s">
        <v>251</v>
      </c>
      <c r="R91" s="738"/>
      <c r="S91" s="738"/>
      <c r="T91" s="738"/>
      <c r="U91" s="738"/>
      <c r="V91" s="738"/>
      <c r="W91" s="738"/>
      <c r="X91" s="1117"/>
      <c r="AA91" s="1"/>
      <c r="AG91" s="62"/>
      <c r="AH91" s="62"/>
    </row>
    <row r="92" spans="1:34" ht="23.1" customHeight="1" x14ac:dyDescent="0.15">
      <c r="A92" s="782"/>
      <c r="B92" s="814"/>
      <c r="C92" s="1012"/>
      <c r="D92" s="1012"/>
      <c r="E92" s="1012"/>
      <c r="F92" s="1116"/>
      <c r="G92" s="1116"/>
      <c r="H92" s="1116"/>
      <c r="I92" s="1116"/>
      <c r="J92" s="1116"/>
      <c r="K92" s="1116"/>
      <c r="L92" s="1116"/>
      <c r="M92" s="1116"/>
      <c r="N92" s="1116"/>
      <c r="O92" s="1116"/>
      <c r="P92" s="916"/>
      <c r="Q92" s="757"/>
      <c r="R92" s="758"/>
      <c r="S92" s="758"/>
      <c r="T92" s="758"/>
      <c r="U92" s="758"/>
      <c r="V92" s="758"/>
      <c r="W92" s="759" t="s">
        <v>170</v>
      </c>
      <c r="X92" s="760"/>
      <c r="AA92" s="56"/>
      <c r="AB92" s="58"/>
      <c r="AC92" s="58"/>
      <c r="AG92" s="1"/>
      <c r="AH92" s="1"/>
    </row>
    <row r="93" spans="1:34" ht="23.1" customHeight="1" x14ac:dyDescent="0.15">
      <c r="A93" s="782"/>
      <c r="B93" s="814"/>
      <c r="C93" s="1012"/>
      <c r="D93" s="1012"/>
      <c r="E93" s="1012"/>
      <c r="F93" s="784"/>
      <c r="G93" s="784"/>
      <c r="H93" s="784"/>
      <c r="I93" s="784"/>
      <c r="J93" s="784"/>
      <c r="K93" s="784"/>
      <c r="L93" s="784"/>
      <c r="M93" s="784"/>
      <c r="N93" s="784"/>
      <c r="O93" s="784"/>
      <c r="P93" s="640"/>
      <c r="Q93" s="757"/>
      <c r="R93" s="758"/>
      <c r="S93" s="758"/>
      <c r="T93" s="758"/>
      <c r="U93" s="758"/>
      <c r="V93" s="758"/>
      <c r="W93" s="759" t="s">
        <v>170</v>
      </c>
      <c r="X93" s="760"/>
      <c r="AA93" s="56"/>
      <c r="AB93" s="58"/>
      <c r="AC93" s="58"/>
      <c r="AG93" s="1"/>
      <c r="AH93" s="1"/>
    </row>
    <row r="94" spans="1:34" ht="23.1" customHeight="1" thickBot="1" x14ac:dyDescent="0.2">
      <c r="A94" s="782"/>
      <c r="B94" s="814"/>
      <c r="C94" s="1012"/>
      <c r="D94" s="1012"/>
      <c r="E94" s="1013"/>
      <c r="F94" s="858" t="s">
        <v>335</v>
      </c>
      <c r="G94" s="845"/>
      <c r="H94" s="845"/>
      <c r="I94" s="845"/>
      <c r="J94" s="845"/>
      <c r="K94" s="1100"/>
      <c r="L94" s="1100"/>
      <c r="M94" s="1100"/>
      <c r="N94" s="1100"/>
      <c r="O94" s="1100"/>
      <c r="P94" s="57" t="s">
        <v>231</v>
      </c>
      <c r="Q94" s="757"/>
      <c r="R94" s="758"/>
      <c r="S94" s="758"/>
      <c r="T94" s="758"/>
      <c r="U94" s="758"/>
      <c r="V94" s="758"/>
      <c r="W94" s="759" t="s">
        <v>170</v>
      </c>
      <c r="X94" s="760"/>
      <c r="AA94" s="58"/>
      <c r="AB94" s="58"/>
      <c r="AC94" s="58"/>
      <c r="AG94" s="1"/>
      <c r="AH94" s="1"/>
    </row>
    <row r="95" spans="1:34" ht="23.1" customHeight="1" thickBot="1" x14ac:dyDescent="0.2">
      <c r="A95" s="782"/>
      <c r="B95" s="814"/>
      <c r="C95" s="775" t="s">
        <v>213</v>
      </c>
      <c r="D95" s="775"/>
      <c r="E95" s="775"/>
      <c r="F95" s="776"/>
      <c r="G95" s="776"/>
      <c r="H95" s="776"/>
      <c r="I95" s="776"/>
      <c r="J95" s="776"/>
      <c r="K95" s="776"/>
      <c r="L95" s="776"/>
      <c r="M95" s="776"/>
      <c r="N95" s="776"/>
      <c r="O95" s="776"/>
      <c r="P95" s="777"/>
      <c r="Q95" s="778">
        <f>SUM(Q88:V90,Q92:V94)</f>
        <v>0</v>
      </c>
      <c r="R95" s="628"/>
      <c r="S95" s="628"/>
      <c r="T95" s="628"/>
      <c r="U95" s="628"/>
      <c r="V95" s="628"/>
      <c r="W95" s="779" t="s">
        <v>170</v>
      </c>
      <c r="X95" s="780"/>
      <c r="AA95" s="1"/>
      <c r="AG95" s="1"/>
      <c r="AH95" s="1"/>
    </row>
    <row r="96" spans="1:34" ht="23.1" customHeight="1" x14ac:dyDescent="0.15">
      <c r="A96" s="716" t="s">
        <v>211</v>
      </c>
      <c r="B96" s="994"/>
      <c r="C96" s="777" t="s">
        <v>214</v>
      </c>
      <c r="D96" s="656"/>
      <c r="E96" s="656"/>
      <c r="F96" s="656"/>
      <c r="G96" s="656"/>
      <c r="H96" s="656"/>
      <c r="I96" s="657"/>
      <c r="J96" s="722" t="s">
        <v>215</v>
      </c>
      <c r="K96" s="651"/>
      <c r="L96" s="702"/>
      <c r="M96" s="741" t="s">
        <v>210</v>
      </c>
      <c r="N96" s="738"/>
      <c r="O96" s="738"/>
      <c r="P96" s="739"/>
      <c r="Q96" s="674" t="s">
        <v>216</v>
      </c>
      <c r="R96" s="675"/>
      <c r="S96" s="675"/>
      <c r="T96" s="675"/>
      <c r="U96" s="675"/>
      <c r="V96" s="675"/>
      <c r="W96" s="675"/>
      <c r="X96" s="842"/>
    </row>
    <row r="97" spans="1:30" ht="23.1" customHeight="1" x14ac:dyDescent="0.15">
      <c r="A97" s="716"/>
      <c r="B97" s="994"/>
      <c r="C97" s="996" t="s">
        <v>220</v>
      </c>
      <c r="D97" s="997"/>
      <c r="E97" s="997"/>
      <c r="F97" s="997"/>
      <c r="G97" s="997"/>
      <c r="H97" s="997"/>
      <c r="I97" s="997"/>
      <c r="J97" s="998"/>
      <c r="K97" s="999"/>
      <c r="L97" s="67" t="s">
        <v>367</v>
      </c>
      <c r="M97" s="754"/>
      <c r="N97" s="754"/>
      <c r="O97" s="754"/>
      <c r="P97" s="68" t="s">
        <v>170</v>
      </c>
      <c r="Q97" s="758"/>
      <c r="R97" s="758"/>
      <c r="S97" s="758"/>
      <c r="T97" s="758"/>
      <c r="U97" s="758"/>
      <c r="V97" s="758"/>
      <c r="W97" s="759" t="s">
        <v>170</v>
      </c>
      <c r="X97" s="760"/>
      <c r="AD97" s="5"/>
    </row>
    <row r="98" spans="1:30" ht="23.1" customHeight="1" x14ac:dyDescent="0.15">
      <c r="A98" s="716"/>
      <c r="B98" s="994"/>
      <c r="C98" s="799"/>
      <c r="D98" s="817"/>
      <c r="E98" s="817"/>
      <c r="F98" s="817"/>
      <c r="G98" s="817"/>
      <c r="H98" s="817"/>
      <c r="I98" s="1121"/>
      <c r="J98" s="998"/>
      <c r="K98" s="999"/>
      <c r="L98" s="67" t="s">
        <v>221</v>
      </c>
      <c r="M98" s="773"/>
      <c r="N98" s="774"/>
      <c r="O98" s="774"/>
      <c r="P98" s="66" t="s">
        <v>253</v>
      </c>
      <c r="Q98" s="758"/>
      <c r="R98" s="758"/>
      <c r="S98" s="758"/>
      <c r="T98" s="758"/>
      <c r="U98" s="758"/>
      <c r="V98" s="758"/>
      <c r="W98" s="759" t="s">
        <v>253</v>
      </c>
      <c r="X98" s="760"/>
      <c r="AD98" s="5"/>
    </row>
    <row r="99" spans="1:30" ht="23.1" customHeight="1" x14ac:dyDescent="0.15">
      <c r="A99" s="716"/>
      <c r="B99" s="994"/>
      <c r="C99" s="799"/>
      <c r="D99" s="817"/>
      <c r="E99" s="817"/>
      <c r="F99" s="817"/>
      <c r="G99" s="817"/>
      <c r="H99" s="817"/>
      <c r="I99" s="1121"/>
      <c r="J99" s="998"/>
      <c r="K99" s="999"/>
      <c r="L99" s="67" t="s">
        <v>221</v>
      </c>
      <c r="M99" s="785"/>
      <c r="N99" s="785"/>
      <c r="O99" s="785"/>
      <c r="P99" s="68" t="s">
        <v>253</v>
      </c>
      <c r="Q99" s="758"/>
      <c r="R99" s="758"/>
      <c r="S99" s="758"/>
      <c r="T99" s="758"/>
      <c r="U99" s="758"/>
      <c r="V99" s="758"/>
      <c r="W99" s="759" t="s">
        <v>253</v>
      </c>
      <c r="X99" s="760"/>
      <c r="AD99" s="5"/>
    </row>
    <row r="100" spans="1:30" ht="23.1" customHeight="1" thickBot="1" x14ac:dyDescent="0.2">
      <c r="A100" s="716"/>
      <c r="B100" s="994"/>
      <c r="C100" s="741" t="s">
        <v>217</v>
      </c>
      <c r="D100" s="738"/>
      <c r="E100" s="738"/>
      <c r="F100" s="738"/>
      <c r="G100" s="738"/>
      <c r="H100" s="738"/>
      <c r="I100" s="738"/>
      <c r="J100" s="738"/>
      <c r="K100" s="738"/>
      <c r="L100" s="738"/>
      <c r="M100" s="738"/>
      <c r="N100" s="738"/>
      <c r="O100" s="738"/>
      <c r="P100" s="739"/>
      <c r="Q100" s="1057">
        <f>SUM(Q97:V99)</f>
        <v>0</v>
      </c>
      <c r="R100" s="1058"/>
      <c r="S100" s="1058"/>
      <c r="T100" s="1058"/>
      <c r="U100" s="1058"/>
      <c r="V100" s="1058"/>
      <c r="W100" s="1059" t="s">
        <v>170</v>
      </c>
      <c r="X100" s="1060"/>
      <c r="AD100" s="5"/>
    </row>
    <row r="101" spans="1:30" ht="23.1" customHeight="1" thickBot="1" x14ac:dyDescent="0.2">
      <c r="A101" s="717"/>
      <c r="B101" s="995"/>
      <c r="C101" s="705" t="s">
        <v>254</v>
      </c>
      <c r="D101" s="684"/>
      <c r="E101" s="684"/>
      <c r="F101" s="684"/>
      <c r="G101" s="684"/>
      <c r="H101" s="684"/>
      <c r="I101" s="684"/>
      <c r="J101" s="684"/>
      <c r="K101" s="684"/>
      <c r="L101" s="684"/>
      <c r="M101" s="684"/>
      <c r="N101" s="684"/>
      <c r="O101" s="684"/>
      <c r="P101" s="684"/>
      <c r="Q101" s="174" t="s">
        <v>373</v>
      </c>
      <c r="R101" s="661">
        <f>Q95+Q100</f>
        <v>0</v>
      </c>
      <c r="S101" s="661"/>
      <c r="T101" s="661"/>
      <c r="U101" s="661"/>
      <c r="V101" s="661"/>
      <c r="W101" s="779" t="s">
        <v>253</v>
      </c>
      <c r="X101" s="780"/>
    </row>
    <row r="102" spans="1:30" ht="23.1" customHeight="1" x14ac:dyDescent="0.15">
      <c r="A102" s="1" t="s">
        <v>222</v>
      </c>
      <c r="B102" s="5"/>
      <c r="C102" s="5"/>
      <c r="D102" s="5"/>
      <c r="E102" s="5"/>
      <c r="F102" s="5"/>
      <c r="G102" s="5"/>
      <c r="H102" s="5"/>
      <c r="I102" s="5"/>
      <c r="J102" s="5"/>
      <c r="K102" s="5"/>
      <c r="L102" s="5"/>
      <c r="M102" s="5"/>
      <c r="N102" s="5"/>
      <c r="O102" s="5"/>
      <c r="P102" s="55"/>
      <c r="Q102" s="7"/>
      <c r="R102" s="7"/>
      <c r="S102" s="7"/>
      <c r="T102" s="1"/>
      <c r="U102" s="1"/>
      <c r="V102" s="1"/>
      <c r="W102" s="1"/>
      <c r="X102" s="1"/>
    </row>
    <row r="103" spans="1:30" ht="24.95" customHeight="1" x14ac:dyDescent="0.15">
      <c r="A103" s="42"/>
      <c r="B103" s="5"/>
      <c r="C103" s="5"/>
      <c r="D103" s="5"/>
      <c r="E103" s="7"/>
      <c r="F103" s="8"/>
      <c r="G103" s="1"/>
      <c r="H103" s="1"/>
      <c r="I103" s="1"/>
      <c r="J103" s="1"/>
      <c r="K103" s="1"/>
      <c r="L103" s="1"/>
      <c r="M103" s="1"/>
      <c r="N103" s="1"/>
      <c r="O103" s="1"/>
      <c r="P103" s="1"/>
      <c r="Q103" s="1"/>
      <c r="R103" s="1"/>
      <c r="S103" s="1"/>
      <c r="T103" s="1"/>
      <c r="U103" s="1"/>
      <c r="V103" s="1"/>
      <c r="W103" s="1"/>
      <c r="X103" s="1"/>
    </row>
    <row r="104" spans="1:30" ht="20.100000000000001" customHeight="1" thickBot="1" x14ac:dyDescent="0.2">
      <c r="A104" s="43" t="s">
        <v>218</v>
      </c>
      <c r="B104" s="45" t="s">
        <v>189</v>
      </c>
      <c r="C104" s="5"/>
      <c r="D104" s="5"/>
      <c r="E104" s="7"/>
      <c r="F104" s="8"/>
      <c r="G104" s="1"/>
      <c r="H104" s="1"/>
      <c r="I104" s="1"/>
      <c r="J104" s="1"/>
      <c r="K104" s="1"/>
      <c r="L104" s="1"/>
      <c r="M104" s="1"/>
      <c r="N104" s="1"/>
      <c r="O104" s="1"/>
      <c r="P104" s="1"/>
      <c r="Q104" s="1"/>
      <c r="R104" s="1"/>
      <c r="S104" s="1"/>
      <c r="T104" s="1"/>
      <c r="U104" s="1"/>
      <c r="V104" s="1"/>
      <c r="W104" s="1"/>
      <c r="X104" s="1"/>
    </row>
    <row r="105" spans="1:30" ht="23.1" customHeight="1" x14ac:dyDescent="0.15">
      <c r="A105" s="812" t="s">
        <v>198</v>
      </c>
      <c r="B105" s="813"/>
      <c r="C105" s="753" t="s">
        <v>194</v>
      </c>
      <c r="D105" s="753"/>
      <c r="E105" s="753"/>
      <c r="F105" s="753"/>
      <c r="G105" s="753" t="s">
        <v>195</v>
      </c>
      <c r="H105" s="753"/>
      <c r="I105" s="753"/>
      <c r="J105" s="753"/>
      <c r="K105" s="753"/>
      <c r="L105" s="753"/>
      <c r="M105" s="753"/>
      <c r="N105" s="753"/>
      <c r="O105" s="753"/>
      <c r="P105" s="753"/>
      <c r="Q105" s="753"/>
      <c r="R105" s="753"/>
      <c r="S105" s="753"/>
      <c r="T105" s="805" t="s">
        <v>164</v>
      </c>
      <c r="U105" s="805"/>
      <c r="V105" s="805"/>
      <c r="W105" s="805"/>
      <c r="X105" s="806"/>
    </row>
    <row r="106" spans="1:30" ht="23.1" customHeight="1" x14ac:dyDescent="0.15">
      <c r="A106" s="782"/>
      <c r="B106" s="814"/>
      <c r="C106" s="807" t="s">
        <v>190</v>
      </c>
      <c r="D106" s="807"/>
      <c r="E106" s="807"/>
      <c r="F106" s="807"/>
      <c r="G106" s="808"/>
      <c r="H106" s="808"/>
      <c r="I106" s="808"/>
      <c r="J106" s="808"/>
      <c r="K106" s="808"/>
      <c r="L106" s="808"/>
      <c r="M106" s="808"/>
      <c r="N106" s="808"/>
      <c r="O106" s="808"/>
      <c r="P106" s="808"/>
      <c r="Q106" s="808"/>
      <c r="R106" s="808"/>
      <c r="S106" s="746"/>
      <c r="T106" s="773"/>
      <c r="U106" s="774"/>
      <c r="V106" s="774"/>
      <c r="W106" s="774"/>
      <c r="X106" s="70" t="s">
        <v>170</v>
      </c>
    </row>
    <row r="107" spans="1:30" ht="23.1" customHeight="1" x14ac:dyDescent="0.15">
      <c r="A107" s="782"/>
      <c r="B107" s="814"/>
      <c r="C107" s="807" t="s">
        <v>191</v>
      </c>
      <c r="D107" s="807"/>
      <c r="E107" s="807"/>
      <c r="F107" s="807"/>
      <c r="G107" s="808"/>
      <c r="H107" s="808"/>
      <c r="I107" s="808"/>
      <c r="J107" s="808"/>
      <c r="K107" s="808"/>
      <c r="L107" s="808"/>
      <c r="M107" s="808"/>
      <c r="N107" s="808"/>
      <c r="O107" s="808"/>
      <c r="P107" s="808"/>
      <c r="Q107" s="808"/>
      <c r="R107" s="808"/>
      <c r="S107" s="746"/>
      <c r="T107" s="1120"/>
      <c r="U107" s="785"/>
      <c r="V107" s="785"/>
      <c r="W107" s="785"/>
      <c r="X107" s="70" t="s">
        <v>253</v>
      </c>
    </row>
    <row r="108" spans="1:30" ht="23.1" customHeight="1" x14ac:dyDescent="0.15">
      <c r="A108" s="782"/>
      <c r="B108" s="814"/>
      <c r="C108" s="807" t="s">
        <v>192</v>
      </c>
      <c r="D108" s="807"/>
      <c r="E108" s="807"/>
      <c r="F108" s="807"/>
      <c r="G108" s="808"/>
      <c r="H108" s="808"/>
      <c r="I108" s="808"/>
      <c r="J108" s="808"/>
      <c r="K108" s="808"/>
      <c r="L108" s="808"/>
      <c r="M108" s="808"/>
      <c r="N108" s="808"/>
      <c r="O108" s="808"/>
      <c r="P108" s="808"/>
      <c r="Q108" s="808"/>
      <c r="R108" s="808"/>
      <c r="S108" s="746"/>
      <c r="T108" s="799"/>
      <c r="U108" s="817"/>
      <c r="V108" s="817"/>
      <c r="W108" s="817"/>
      <c r="X108" s="70" t="s">
        <v>253</v>
      </c>
    </row>
    <row r="109" spans="1:30" ht="23.1" customHeight="1" x14ac:dyDescent="0.15">
      <c r="A109" s="782"/>
      <c r="B109" s="814"/>
      <c r="C109" s="807" t="s">
        <v>193</v>
      </c>
      <c r="D109" s="807"/>
      <c r="E109" s="807"/>
      <c r="F109" s="807"/>
      <c r="G109" s="808"/>
      <c r="H109" s="808"/>
      <c r="I109" s="808"/>
      <c r="J109" s="808"/>
      <c r="K109" s="808"/>
      <c r="L109" s="808"/>
      <c r="M109" s="808"/>
      <c r="N109" s="808"/>
      <c r="O109" s="808"/>
      <c r="P109" s="808"/>
      <c r="Q109" s="808"/>
      <c r="R109" s="808"/>
      <c r="S109" s="746"/>
      <c r="T109" s="799"/>
      <c r="U109" s="817"/>
      <c r="V109" s="817"/>
      <c r="W109" s="817"/>
      <c r="X109" s="70" t="s">
        <v>253</v>
      </c>
    </row>
    <row r="110" spans="1:30" ht="23.1" customHeight="1" x14ac:dyDescent="0.15">
      <c r="A110" s="782"/>
      <c r="B110" s="814"/>
      <c r="C110" s="798"/>
      <c r="D110" s="798"/>
      <c r="E110" s="798"/>
      <c r="F110" s="798"/>
      <c r="G110" s="798"/>
      <c r="H110" s="798"/>
      <c r="I110" s="798"/>
      <c r="J110" s="798"/>
      <c r="K110" s="798"/>
      <c r="L110" s="798"/>
      <c r="M110" s="798"/>
      <c r="N110" s="798"/>
      <c r="O110" s="798"/>
      <c r="P110" s="798"/>
      <c r="Q110" s="798"/>
      <c r="R110" s="798"/>
      <c r="S110" s="798"/>
      <c r="T110" s="799"/>
      <c r="U110" s="817"/>
      <c r="V110" s="817"/>
      <c r="W110" s="817"/>
      <c r="X110" s="70" t="s">
        <v>253</v>
      </c>
    </row>
    <row r="111" spans="1:30" ht="23.1" customHeight="1" x14ac:dyDescent="0.15">
      <c r="A111" s="782"/>
      <c r="B111" s="814"/>
      <c r="C111" s="798"/>
      <c r="D111" s="798"/>
      <c r="E111" s="798"/>
      <c r="F111" s="798"/>
      <c r="G111" s="798"/>
      <c r="H111" s="798"/>
      <c r="I111" s="798"/>
      <c r="J111" s="798"/>
      <c r="K111" s="798"/>
      <c r="L111" s="798"/>
      <c r="M111" s="798"/>
      <c r="N111" s="798"/>
      <c r="O111" s="798"/>
      <c r="P111" s="798"/>
      <c r="Q111" s="798"/>
      <c r="R111" s="798"/>
      <c r="S111" s="799"/>
      <c r="T111" s="799"/>
      <c r="U111" s="817"/>
      <c r="V111" s="817"/>
      <c r="W111" s="817"/>
      <c r="X111" s="70" t="s">
        <v>253</v>
      </c>
    </row>
    <row r="112" spans="1:30" ht="23.1" customHeight="1" thickBot="1" x14ac:dyDescent="0.2">
      <c r="A112" s="782"/>
      <c r="B112" s="814"/>
      <c r="C112" s="798"/>
      <c r="D112" s="798"/>
      <c r="E112" s="798"/>
      <c r="F112" s="798"/>
      <c r="G112" s="798"/>
      <c r="H112" s="798"/>
      <c r="I112" s="798"/>
      <c r="J112" s="798"/>
      <c r="K112" s="798"/>
      <c r="L112" s="798"/>
      <c r="M112" s="798"/>
      <c r="N112" s="798"/>
      <c r="O112" s="798"/>
      <c r="P112" s="798"/>
      <c r="Q112" s="798"/>
      <c r="R112" s="798"/>
      <c r="S112" s="799"/>
      <c r="T112" s="815"/>
      <c r="U112" s="816"/>
      <c r="V112" s="816"/>
      <c r="W112" s="816"/>
      <c r="X112" s="70" t="s">
        <v>253</v>
      </c>
    </row>
    <row r="113" spans="1:32" ht="23.1" customHeight="1" thickBot="1" x14ac:dyDescent="0.2">
      <c r="A113" s="782"/>
      <c r="B113" s="814"/>
      <c r="C113" s="800" t="s">
        <v>196</v>
      </c>
      <c r="D113" s="800"/>
      <c r="E113" s="800"/>
      <c r="F113" s="800"/>
      <c r="G113" s="800"/>
      <c r="H113" s="800"/>
      <c r="I113" s="800"/>
      <c r="J113" s="800"/>
      <c r="K113" s="800"/>
      <c r="L113" s="800"/>
      <c r="M113" s="800"/>
      <c r="N113" s="800"/>
      <c r="O113" s="800"/>
      <c r="P113" s="800"/>
      <c r="Q113" s="800"/>
      <c r="R113" s="800"/>
      <c r="S113" s="801"/>
      <c r="T113" s="173" t="s">
        <v>197</v>
      </c>
      <c r="U113" s="661">
        <f>SUM(T106:W112)</f>
        <v>0</v>
      </c>
      <c r="V113" s="661"/>
      <c r="W113" s="661"/>
      <c r="X113" s="69" t="s">
        <v>253</v>
      </c>
    </row>
    <row r="114" spans="1:32" ht="23.1" customHeight="1" x14ac:dyDescent="0.15">
      <c r="A114" s="782" t="s">
        <v>199</v>
      </c>
      <c r="B114" s="814"/>
      <c r="C114" s="775" t="s">
        <v>200</v>
      </c>
      <c r="D114" s="775"/>
      <c r="E114" s="775"/>
      <c r="F114" s="775"/>
      <c r="G114" s="775" t="s">
        <v>118</v>
      </c>
      <c r="H114" s="775"/>
      <c r="I114" s="775"/>
      <c r="J114" s="775"/>
      <c r="K114" s="775"/>
      <c r="L114" s="818" t="s">
        <v>184</v>
      </c>
      <c r="M114" s="819"/>
      <c r="N114" s="819"/>
      <c r="O114" s="819"/>
      <c r="P114" s="818" t="s">
        <v>186</v>
      </c>
      <c r="Q114" s="819"/>
      <c r="R114" s="819"/>
      <c r="S114" s="819"/>
      <c r="T114" s="820" t="s">
        <v>201</v>
      </c>
      <c r="U114" s="821"/>
      <c r="V114" s="821"/>
      <c r="W114" s="821"/>
      <c r="X114" s="822"/>
    </row>
    <row r="115" spans="1:32" ht="23.1" customHeight="1" x14ac:dyDescent="0.15">
      <c r="A115" s="782"/>
      <c r="B115" s="814"/>
      <c r="C115" s="823"/>
      <c r="D115" s="823"/>
      <c r="E115" s="823"/>
      <c r="F115" s="823"/>
      <c r="G115" s="823"/>
      <c r="H115" s="823"/>
      <c r="I115" s="823"/>
      <c r="J115" s="823"/>
      <c r="K115" s="824"/>
      <c r="L115" s="916"/>
      <c r="M115" s="917"/>
      <c r="N115" s="917"/>
      <c r="O115" s="57" t="s">
        <v>188</v>
      </c>
      <c r="P115" s="799"/>
      <c r="Q115" s="817"/>
      <c r="R115" s="817"/>
      <c r="S115" s="66" t="s">
        <v>170</v>
      </c>
      <c r="T115" s="799"/>
      <c r="U115" s="817"/>
      <c r="V115" s="817"/>
      <c r="W115" s="817"/>
      <c r="X115" s="66" t="s">
        <v>170</v>
      </c>
    </row>
    <row r="116" spans="1:32" ht="23.1" customHeight="1" x14ac:dyDescent="0.15">
      <c r="A116" s="782"/>
      <c r="B116" s="814"/>
      <c r="C116" s="823"/>
      <c r="D116" s="823"/>
      <c r="E116" s="823"/>
      <c r="F116" s="823"/>
      <c r="G116" s="823"/>
      <c r="H116" s="823"/>
      <c r="I116" s="823"/>
      <c r="J116" s="823"/>
      <c r="K116" s="823"/>
      <c r="L116" s="916"/>
      <c r="M116" s="917"/>
      <c r="N116" s="917"/>
      <c r="O116" s="2" t="s">
        <v>188</v>
      </c>
      <c r="P116" s="815"/>
      <c r="Q116" s="816"/>
      <c r="R116" s="816"/>
      <c r="S116" s="68" t="s">
        <v>170</v>
      </c>
      <c r="T116" s="799"/>
      <c r="U116" s="817"/>
      <c r="V116" s="817"/>
      <c r="W116" s="817"/>
      <c r="X116" s="68" t="s">
        <v>170</v>
      </c>
    </row>
    <row r="117" spans="1:32" ht="23.1" customHeight="1" x14ac:dyDescent="0.15">
      <c r="A117" s="782"/>
      <c r="B117" s="814"/>
      <c r="C117" s="823"/>
      <c r="D117" s="823"/>
      <c r="E117" s="823"/>
      <c r="F117" s="823"/>
      <c r="G117" s="823"/>
      <c r="H117" s="823"/>
      <c r="I117" s="823"/>
      <c r="J117" s="823"/>
      <c r="K117" s="823"/>
      <c r="L117" s="916"/>
      <c r="M117" s="917"/>
      <c r="N117" s="917"/>
      <c r="O117" s="57" t="s">
        <v>188</v>
      </c>
      <c r="P117" s="799"/>
      <c r="Q117" s="817"/>
      <c r="R117" s="817"/>
      <c r="S117" s="66" t="s">
        <v>170</v>
      </c>
      <c r="T117" s="799"/>
      <c r="U117" s="817"/>
      <c r="V117" s="817"/>
      <c r="W117" s="817"/>
      <c r="X117" s="66" t="s">
        <v>170</v>
      </c>
    </row>
    <row r="118" spans="1:32" ht="23.1" customHeight="1" x14ac:dyDescent="0.15">
      <c r="A118" s="782"/>
      <c r="B118" s="814"/>
      <c r="C118" s="823"/>
      <c r="D118" s="823"/>
      <c r="E118" s="823"/>
      <c r="F118" s="823"/>
      <c r="G118" s="823"/>
      <c r="H118" s="823"/>
      <c r="I118" s="823"/>
      <c r="J118" s="823"/>
      <c r="K118" s="823"/>
      <c r="L118" s="916"/>
      <c r="M118" s="917"/>
      <c r="N118" s="917"/>
      <c r="O118" s="57" t="s">
        <v>188</v>
      </c>
      <c r="P118" s="815"/>
      <c r="Q118" s="816"/>
      <c r="R118" s="816"/>
      <c r="S118" s="66" t="s">
        <v>170</v>
      </c>
      <c r="T118" s="799"/>
      <c r="U118" s="817"/>
      <c r="V118" s="817"/>
      <c r="W118" s="817"/>
      <c r="X118" s="66" t="s">
        <v>170</v>
      </c>
    </row>
    <row r="119" spans="1:32" ht="23.1" customHeight="1" thickBot="1" x14ac:dyDescent="0.2">
      <c r="A119" s="782"/>
      <c r="B119" s="814"/>
      <c r="C119" s="823"/>
      <c r="D119" s="823"/>
      <c r="E119" s="823"/>
      <c r="F119" s="823"/>
      <c r="G119" s="823"/>
      <c r="H119" s="823"/>
      <c r="I119" s="823"/>
      <c r="J119" s="823"/>
      <c r="K119" s="823"/>
      <c r="L119" s="916"/>
      <c r="M119" s="917"/>
      <c r="N119" s="917"/>
      <c r="O119" s="2" t="s">
        <v>188</v>
      </c>
      <c r="P119" s="799"/>
      <c r="Q119" s="817"/>
      <c r="R119" s="817"/>
      <c r="S119" s="66" t="s">
        <v>170</v>
      </c>
      <c r="T119" s="815"/>
      <c r="U119" s="816"/>
      <c r="V119" s="816"/>
      <c r="W119" s="816"/>
      <c r="X119" s="66" t="s">
        <v>170</v>
      </c>
    </row>
    <row r="120" spans="1:32" ht="23.1" customHeight="1" thickBot="1" x14ac:dyDescent="0.2">
      <c r="A120" s="782"/>
      <c r="B120" s="814"/>
      <c r="C120" s="800" t="s">
        <v>196</v>
      </c>
      <c r="D120" s="800"/>
      <c r="E120" s="800"/>
      <c r="F120" s="800"/>
      <c r="G120" s="800"/>
      <c r="H120" s="800"/>
      <c r="I120" s="800"/>
      <c r="J120" s="800"/>
      <c r="K120" s="800"/>
      <c r="L120" s="800"/>
      <c r="M120" s="800"/>
      <c r="N120" s="800"/>
      <c r="O120" s="800"/>
      <c r="P120" s="827"/>
      <c r="Q120" s="827"/>
      <c r="R120" s="827"/>
      <c r="S120" s="828"/>
      <c r="T120" s="173" t="s">
        <v>374</v>
      </c>
      <c r="U120" s="661">
        <f>SUM(T115:W119)</f>
        <v>0</v>
      </c>
      <c r="V120" s="661"/>
      <c r="W120" s="661"/>
      <c r="X120" s="69" t="s">
        <v>275</v>
      </c>
    </row>
    <row r="121" spans="1:32" ht="23.1" customHeight="1" x14ac:dyDescent="0.15">
      <c r="A121" s="829" t="s">
        <v>204</v>
      </c>
      <c r="B121" s="830"/>
      <c r="C121" s="830"/>
      <c r="D121" s="830"/>
      <c r="E121" s="830"/>
      <c r="F121" s="830"/>
      <c r="G121" s="830"/>
      <c r="H121" s="830"/>
      <c r="I121" s="830"/>
      <c r="J121" s="830"/>
      <c r="K121" s="830"/>
      <c r="L121" s="830"/>
      <c r="M121" s="830"/>
      <c r="N121" s="830"/>
      <c r="O121" s="830"/>
      <c r="P121" s="830"/>
      <c r="Q121" s="830"/>
      <c r="R121" s="830"/>
      <c r="S121" s="831"/>
      <c r="T121" s="835" t="s">
        <v>203</v>
      </c>
      <c r="U121" s="837">
        <f>U113-U120</f>
        <v>0</v>
      </c>
      <c r="V121" s="837"/>
      <c r="W121" s="837"/>
      <c r="X121" s="839" t="s">
        <v>253</v>
      </c>
    </row>
    <row r="122" spans="1:32" ht="23.1" customHeight="1" thickBot="1" x14ac:dyDescent="0.2">
      <c r="A122" s="832"/>
      <c r="B122" s="833"/>
      <c r="C122" s="833"/>
      <c r="D122" s="833"/>
      <c r="E122" s="833"/>
      <c r="F122" s="833"/>
      <c r="G122" s="833"/>
      <c r="H122" s="833"/>
      <c r="I122" s="833"/>
      <c r="J122" s="833"/>
      <c r="K122" s="833"/>
      <c r="L122" s="833"/>
      <c r="M122" s="833"/>
      <c r="N122" s="833"/>
      <c r="O122" s="833"/>
      <c r="P122" s="833"/>
      <c r="Q122" s="833"/>
      <c r="R122" s="833"/>
      <c r="S122" s="834"/>
      <c r="T122" s="836"/>
      <c r="U122" s="838"/>
      <c r="V122" s="838"/>
      <c r="W122" s="838"/>
      <c r="X122" s="840"/>
    </row>
    <row r="123" spans="1:32" s="44" customFormat="1" ht="30" customHeight="1" thickBot="1" x14ac:dyDescent="0.2">
      <c r="A123" s="43" t="s">
        <v>219</v>
      </c>
      <c r="B123" s="44" t="s">
        <v>92</v>
      </c>
      <c r="E123" s="1130"/>
      <c r="F123" s="1130"/>
      <c r="G123" s="1130"/>
      <c r="H123" s="1130"/>
      <c r="I123" s="1130"/>
      <c r="J123" s="1130"/>
      <c r="K123" s="1130"/>
      <c r="L123" s="1130"/>
      <c r="M123" s="1130"/>
      <c r="N123" s="1130"/>
      <c r="O123" s="1130"/>
      <c r="P123" s="1130"/>
      <c r="Q123" s="1130"/>
      <c r="R123" s="1130"/>
      <c r="S123" s="1130"/>
      <c r="T123" s="1130"/>
      <c r="U123" s="1130"/>
      <c r="V123" s="1125" t="s">
        <v>116</v>
      </c>
      <c r="W123" s="1125"/>
      <c r="X123" s="1125"/>
      <c r="Y123" s="46"/>
      <c r="AB123" s="13"/>
      <c r="AC123" s="13"/>
      <c r="AD123" s="13"/>
      <c r="AE123" s="13"/>
      <c r="AF123" s="13"/>
    </row>
    <row r="124" spans="1:32" ht="21.95" customHeight="1" x14ac:dyDescent="0.15">
      <c r="A124" s="841" t="s">
        <v>62</v>
      </c>
      <c r="B124" s="675"/>
      <c r="C124" s="842"/>
      <c r="D124" s="728" t="s">
        <v>93</v>
      </c>
      <c r="E124" s="729"/>
      <c r="F124" s="729"/>
      <c r="G124" s="729"/>
      <c r="H124" s="729"/>
      <c r="I124" s="729"/>
      <c r="J124" s="729"/>
      <c r="K124" s="729"/>
      <c r="L124" s="729"/>
      <c r="M124" s="729"/>
      <c r="N124" s="729"/>
      <c r="O124" s="729"/>
      <c r="P124" s="729"/>
      <c r="Q124" s="729"/>
      <c r="R124" s="730"/>
      <c r="S124" s="674" t="s">
        <v>94</v>
      </c>
      <c r="T124" s="675"/>
      <c r="U124" s="676"/>
      <c r="V124" s="675" t="s">
        <v>95</v>
      </c>
      <c r="W124" s="675"/>
      <c r="X124" s="842"/>
      <c r="Y124" s="5"/>
    </row>
    <row r="125" spans="1:32" ht="23.1" customHeight="1" x14ac:dyDescent="0.15">
      <c r="A125" s="655"/>
      <c r="B125" s="656"/>
      <c r="C125" s="704"/>
      <c r="D125" s="12" t="s">
        <v>119</v>
      </c>
      <c r="E125" s="10" t="s">
        <v>120</v>
      </c>
      <c r="F125" s="10" t="s">
        <v>121</v>
      </c>
      <c r="G125" s="10" t="s">
        <v>122</v>
      </c>
      <c r="H125" s="10" t="s">
        <v>123</v>
      </c>
      <c r="I125" s="10" t="s">
        <v>124</v>
      </c>
      <c r="J125" s="10" t="s">
        <v>125</v>
      </c>
      <c r="K125" s="10" t="s">
        <v>126</v>
      </c>
      <c r="L125" s="10" t="s">
        <v>127</v>
      </c>
      <c r="M125" s="10" t="s">
        <v>60</v>
      </c>
      <c r="N125" s="10" t="s">
        <v>128</v>
      </c>
      <c r="O125" s="11" t="s">
        <v>129</v>
      </c>
      <c r="P125" s="843" t="s">
        <v>130</v>
      </c>
      <c r="Q125" s="738"/>
      <c r="R125" s="739"/>
      <c r="S125" s="777"/>
      <c r="T125" s="656"/>
      <c r="U125" s="657"/>
      <c r="V125" s="656"/>
      <c r="W125" s="656"/>
      <c r="X125" s="704"/>
      <c r="Y125" s="5"/>
    </row>
    <row r="126" spans="1:32" ht="33" customHeight="1" x14ac:dyDescent="0.15">
      <c r="A126" s="844" t="s">
        <v>96</v>
      </c>
      <c r="B126" s="845"/>
      <c r="C126" s="846"/>
      <c r="D126" s="179"/>
      <c r="E126" s="180"/>
      <c r="F126" s="180"/>
      <c r="G126" s="180"/>
      <c r="H126" s="180"/>
      <c r="I126" s="180"/>
      <c r="J126" s="180"/>
      <c r="K126" s="180"/>
      <c r="L126" s="180"/>
      <c r="M126" s="180"/>
      <c r="N126" s="180"/>
      <c r="O126" s="181"/>
      <c r="P126" s="466">
        <f>SUM(D126:O126)</f>
        <v>0</v>
      </c>
      <c r="Q126" s="467"/>
      <c r="R126" s="468"/>
      <c r="S126" s="847"/>
      <c r="T126" s="848"/>
      <c r="U126" s="849"/>
      <c r="V126" s="848"/>
      <c r="W126" s="848"/>
      <c r="X126" s="850"/>
      <c r="Y126" s="47"/>
    </row>
    <row r="127" spans="1:32" ht="33" customHeight="1" x14ac:dyDescent="0.15">
      <c r="A127" s="844" t="s">
        <v>97</v>
      </c>
      <c r="B127" s="845"/>
      <c r="C127" s="846"/>
      <c r="D127" s="179"/>
      <c r="E127" s="180"/>
      <c r="F127" s="180"/>
      <c r="G127" s="180"/>
      <c r="H127" s="180"/>
      <c r="I127" s="180"/>
      <c r="J127" s="180"/>
      <c r="K127" s="180"/>
      <c r="L127" s="180"/>
      <c r="M127" s="180"/>
      <c r="N127" s="180"/>
      <c r="O127" s="181"/>
      <c r="P127" s="466">
        <f>SUM(D127:O127)</f>
        <v>0</v>
      </c>
      <c r="Q127" s="467"/>
      <c r="R127" s="468"/>
      <c r="S127" s="847"/>
      <c r="T127" s="848"/>
      <c r="U127" s="849"/>
      <c r="V127" s="848"/>
      <c r="W127" s="848"/>
      <c r="X127" s="850"/>
      <c r="Y127" s="47"/>
    </row>
    <row r="128" spans="1:32" ht="33" customHeight="1" x14ac:dyDescent="0.15">
      <c r="A128" s="851" t="s">
        <v>339</v>
      </c>
      <c r="B128" s="852"/>
      <c r="C128" s="853"/>
      <c r="D128" s="71">
        <f>D126-D127</f>
        <v>0</v>
      </c>
      <c r="E128" s="71">
        <f t="shared" ref="E128:O128" si="0">E126-E127</f>
        <v>0</v>
      </c>
      <c r="F128" s="71">
        <f t="shared" si="0"/>
        <v>0</v>
      </c>
      <c r="G128" s="71">
        <f t="shared" si="0"/>
        <v>0</v>
      </c>
      <c r="H128" s="71">
        <f t="shared" si="0"/>
        <v>0</v>
      </c>
      <c r="I128" s="71">
        <f t="shared" si="0"/>
        <v>0</v>
      </c>
      <c r="J128" s="71">
        <f t="shared" si="0"/>
        <v>0</v>
      </c>
      <c r="K128" s="71">
        <f t="shared" si="0"/>
        <v>0</v>
      </c>
      <c r="L128" s="71">
        <f t="shared" si="0"/>
        <v>0</v>
      </c>
      <c r="M128" s="71">
        <f t="shared" si="0"/>
        <v>0</v>
      </c>
      <c r="N128" s="71">
        <f t="shared" si="0"/>
        <v>0</v>
      </c>
      <c r="O128" s="71">
        <f t="shared" si="0"/>
        <v>0</v>
      </c>
      <c r="P128" s="466">
        <f>SUM(D128:O128)</f>
        <v>0</v>
      </c>
      <c r="Q128" s="467"/>
      <c r="R128" s="468"/>
      <c r="S128" s="474">
        <f>S126-S127</f>
        <v>0</v>
      </c>
      <c r="T128" s="475"/>
      <c r="U128" s="476"/>
      <c r="V128" s="474">
        <f>V126-V127</f>
        <v>0</v>
      </c>
      <c r="W128" s="475"/>
      <c r="X128" s="477"/>
      <c r="Y128" s="48"/>
    </row>
    <row r="129" spans="1:25" ht="33" customHeight="1" x14ac:dyDescent="0.15">
      <c r="A129" s="851" t="s">
        <v>337</v>
      </c>
      <c r="B129" s="852"/>
      <c r="C129" s="853"/>
      <c r="D129" s="182" t="str">
        <f>IF(ISERROR(D128/D126),"",D128/D126)</f>
        <v/>
      </c>
      <c r="E129" s="182" t="str">
        <f t="shared" ref="E129:N129" si="1">IF(ISERROR(E128/E126),"",E128/E126)</f>
        <v/>
      </c>
      <c r="F129" s="182" t="str">
        <f t="shared" si="1"/>
        <v/>
      </c>
      <c r="G129" s="182" t="str">
        <f t="shared" si="1"/>
        <v/>
      </c>
      <c r="H129" s="182" t="str">
        <f t="shared" si="1"/>
        <v/>
      </c>
      <c r="I129" s="182" t="str">
        <f t="shared" si="1"/>
        <v/>
      </c>
      <c r="J129" s="182" t="str">
        <f t="shared" si="1"/>
        <v/>
      </c>
      <c r="K129" s="182" t="str">
        <f t="shared" si="1"/>
        <v/>
      </c>
      <c r="L129" s="182" t="str">
        <f t="shared" si="1"/>
        <v/>
      </c>
      <c r="M129" s="182" t="str">
        <f t="shared" si="1"/>
        <v/>
      </c>
      <c r="N129" s="182" t="str">
        <f t="shared" si="1"/>
        <v/>
      </c>
      <c r="O129" s="182" t="str">
        <f>IF(ISERROR(O128/O126),"",O128/O126)</f>
        <v/>
      </c>
      <c r="P129" s="478" t="str">
        <f>IF(ISERROR(P128/P126),"",P128/P126)</f>
        <v/>
      </c>
      <c r="Q129" s="479"/>
      <c r="R129" s="479"/>
      <c r="S129" s="854" t="str">
        <f>IF(ISERROR(S128/S126),"",S128/S126)</f>
        <v/>
      </c>
      <c r="T129" s="855"/>
      <c r="U129" s="856"/>
      <c r="V129" s="855" t="str">
        <f>IF(ISERROR(V128/V126),"",V128/V126)</f>
        <v/>
      </c>
      <c r="W129" s="855"/>
      <c r="X129" s="857"/>
      <c r="Y129" s="48"/>
    </row>
    <row r="130" spans="1:25" ht="33" customHeight="1" x14ac:dyDescent="0.15">
      <c r="A130" s="863" t="s">
        <v>98</v>
      </c>
      <c r="B130" s="858" t="s">
        <v>70</v>
      </c>
      <c r="C130" s="846"/>
      <c r="D130" s="179"/>
      <c r="E130" s="180"/>
      <c r="F130" s="180"/>
      <c r="G130" s="180"/>
      <c r="H130" s="180"/>
      <c r="I130" s="180"/>
      <c r="J130" s="180"/>
      <c r="K130" s="180"/>
      <c r="L130" s="180"/>
      <c r="M130" s="180"/>
      <c r="N130" s="180"/>
      <c r="O130" s="181"/>
      <c r="P130" s="466">
        <f t="shared" ref="P130:P139" si="2">SUM(D130:O130)</f>
        <v>0</v>
      </c>
      <c r="Q130" s="467"/>
      <c r="R130" s="468"/>
      <c r="S130" s="847"/>
      <c r="T130" s="848"/>
      <c r="U130" s="849"/>
      <c r="V130" s="848"/>
      <c r="W130" s="848"/>
      <c r="X130" s="850"/>
      <c r="Y130" s="47"/>
    </row>
    <row r="131" spans="1:25" ht="33" customHeight="1" x14ac:dyDescent="0.15">
      <c r="A131" s="716"/>
      <c r="B131" s="858" t="s">
        <v>71</v>
      </c>
      <c r="C131" s="846"/>
      <c r="D131" s="179"/>
      <c r="E131" s="180"/>
      <c r="F131" s="180"/>
      <c r="G131" s="180"/>
      <c r="H131" s="180"/>
      <c r="I131" s="180"/>
      <c r="J131" s="180"/>
      <c r="K131" s="180"/>
      <c r="L131" s="180"/>
      <c r="M131" s="180"/>
      <c r="N131" s="180"/>
      <c r="O131" s="181"/>
      <c r="P131" s="466">
        <f t="shared" si="2"/>
        <v>0</v>
      </c>
      <c r="Q131" s="467"/>
      <c r="R131" s="468"/>
      <c r="S131" s="847"/>
      <c r="T131" s="848"/>
      <c r="U131" s="849"/>
      <c r="V131" s="848"/>
      <c r="W131" s="848"/>
      <c r="X131" s="850"/>
      <c r="Y131" s="47"/>
    </row>
    <row r="132" spans="1:25" ht="33" customHeight="1" x14ac:dyDescent="0.15">
      <c r="A132" s="716"/>
      <c r="B132" s="858" t="s">
        <v>72</v>
      </c>
      <c r="C132" s="846"/>
      <c r="D132" s="179"/>
      <c r="E132" s="180"/>
      <c r="F132" s="180"/>
      <c r="G132" s="180"/>
      <c r="H132" s="180"/>
      <c r="I132" s="180"/>
      <c r="J132" s="180"/>
      <c r="K132" s="180"/>
      <c r="L132" s="180"/>
      <c r="M132" s="180"/>
      <c r="N132" s="180"/>
      <c r="O132" s="181"/>
      <c r="P132" s="466">
        <f t="shared" si="2"/>
        <v>0</v>
      </c>
      <c r="Q132" s="467"/>
      <c r="R132" s="468"/>
      <c r="S132" s="847"/>
      <c r="T132" s="848"/>
      <c r="U132" s="849"/>
      <c r="V132" s="848"/>
      <c r="W132" s="848"/>
      <c r="X132" s="850"/>
      <c r="Y132" s="47"/>
    </row>
    <row r="133" spans="1:25" ht="33" customHeight="1" x14ac:dyDescent="0.15">
      <c r="A133" s="716"/>
      <c r="B133" s="858" t="s">
        <v>73</v>
      </c>
      <c r="C133" s="846"/>
      <c r="D133" s="179"/>
      <c r="E133" s="180"/>
      <c r="F133" s="180"/>
      <c r="G133" s="180"/>
      <c r="H133" s="180"/>
      <c r="I133" s="180"/>
      <c r="J133" s="180"/>
      <c r="K133" s="180"/>
      <c r="L133" s="180"/>
      <c r="M133" s="180"/>
      <c r="N133" s="180"/>
      <c r="O133" s="181"/>
      <c r="P133" s="466">
        <f t="shared" si="2"/>
        <v>0</v>
      </c>
      <c r="Q133" s="467"/>
      <c r="R133" s="468"/>
      <c r="S133" s="847"/>
      <c r="T133" s="848"/>
      <c r="U133" s="849"/>
      <c r="V133" s="848"/>
      <c r="W133" s="848"/>
      <c r="X133" s="850"/>
      <c r="Y133" s="47"/>
    </row>
    <row r="134" spans="1:25" ht="33" customHeight="1" x14ac:dyDescent="0.15">
      <c r="A134" s="716"/>
      <c r="B134" s="858" t="s">
        <v>74</v>
      </c>
      <c r="C134" s="846"/>
      <c r="D134" s="179"/>
      <c r="E134" s="180"/>
      <c r="F134" s="180"/>
      <c r="G134" s="180"/>
      <c r="H134" s="180"/>
      <c r="I134" s="180"/>
      <c r="J134" s="180"/>
      <c r="K134" s="180"/>
      <c r="L134" s="180"/>
      <c r="M134" s="180"/>
      <c r="N134" s="180"/>
      <c r="O134" s="181"/>
      <c r="P134" s="466">
        <f t="shared" si="2"/>
        <v>0</v>
      </c>
      <c r="Q134" s="467"/>
      <c r="R134" s="468"/>
      <c r="S134" s="847"/>
      <c r="T134" s="848"/>
      <c r="U134" s="849"/>
      <c r="V134" s="848"/>
      <c r="W134" s="848"/>
      <c r="X134" s="850"/>
      <c r="Y134" s="47"/>
    </row>
    <row r="135" spans="1:25" ht="33" customHeight="1" x14ac:dyDescent="0.15">
      <c r="A135" s="716"/>
      <c r="B135" s="858" t="s">
        <v>75</v>
      </c>
      <c r="C135" s="846"/>
      <c r="D135" s="179"/>
      <c r="E135" s="180"/>
      <c r="F135" s="180"/>
      <c r="G135" s="180"/>
      <c r="H135" s="180"/>
      <c r="I135" s="180"/>
      <c r="J135" s="180"/>
      <c r="K135" s="180"/>
      <c r="L135" s="180"/>
      <c r="M135" s="180"/>
      <c r="N135" s="180"/>
      <c r="O135" s="181"/>
      <c r="P135" s="466">
        <f t="shared" si="2"/>
        <v>0</v>
      </c>
      <c r="Q135" s="467"/>
      <c r="R135" s="468"/>
      <c r="S135" s="847"/>
      <c r="T135" s="848"/>
      <c r="U135" s="849"/>
      <c r="V135" s="848"/>
      <c r="W135" s="848"/>
      <c r="X135" s="850"/>
      <c r="Y135" s="47"/>
    </row>
    <row r="136" spans="1:25" ht="33" customHeight="1" x14ac:dyDescent="0.15">
      <c r="A136" s="716"/>
      <c r="B136" s="858" t="s">
        <v>76</v>
      </c>
      <c r="C136" s="846"/>
      <c r="D136" s="179"/>
      <c r="E136" s="180"/>
      <c r="F136" s="180"/>
      <c r="G136" s="180"/>
      <c r="H136" s="180"/>
      <c r="I136" s="180"/>
      <c r="J136" s="180"/>
      <c r="K136" s="180"/>
      <c r="L136" s="180"/>
      <c r="M136" s="180"/>
      <c r="N136" s="180"/>
      <c r="O136" s="181"/>
      <c r="P136" s="466">
        <f t="shared" si="2"/>
        <v>0</v>
      </c>
      <c r="Q136" s="467"/>
      <c r="R136" s="468"/>
      <c r="S136" s="847"/>
      <c r="T136" s="848"/>
      <c r="U136" s="849"/>
      <c r="V136" s="848"/>
      <c r="W136" s="848"/>
      <c r="X136" s="850"/>
      <c r="Y136" s="47"/>
    </row>
    <row r="137" spans="1:25" ht="33" customHeight="1" x14ac:dyDescent="0.15">
      <c r="A137" s="716"/>
      <c r="B137" s="859" t="s">
        <v>78</v>
      </c>
      <c r="C137" s="846"/>
      <c r="D137" s="179"/>
      <c r="E137" s="180"/>
      <c r="F137" s="180"/>
      <c r="G137" s="180"/>
      <c r="H137" s="180"/>
      <c r="I137" s="180"/>
      <c r="J137" s="180"/>
      <c r="K137" s="180"/>
      <c r="L137" s="180"/>
      <c r="M137" s="180"/>
      <c r="N137" s="180"/>
      <c r="O137" s="181"/>
      <c r="P137" s="466">
        <f t="shared" si="2"/>
        <v>0</v>
      </c>
      <c r="Q137" s="467"/>
      <c r="R137" s="468"/>
      <c r="S137" s="847"/>
      <c r="T137" s="848"/>
      <c r="U137" s="849"/>
      <c r="V137" s="848"/>
      <c r="W137" s="848"/>
      <c r="X137" s="850"/>
      <c r="Y137" s="47"/>
    </row>
    <row r="138" spans="1:25" ht="33" customHeight="1" x14ac:dyDescent="0.15">
      <c r="A138" s="716"/>
      <c r="B138" s="858" t="s">
        <v>77</v>
      </c>
      <c r="C138" s="846"/>
      <c r="D138" s="179"/>
      <c r="E138" s="180"/>
      <c r="F138" s="180"/>
      <c r="G138" s="180"/>
      <c r="H138" s="180"/>
      <c r="I138" s="180"/>
      <c r="J138" s="180"/>
      <c r="K138" s="180"/>
      <c r="L138" s="180"/>
      <c r="M138" s="180"/>
      <c r="N138" s="180"/>
      <c r="O138" s="181"/>
      <c r="P138" s="466">
        <f t="shared" si="2"/>
        <v>0</v>
      </c>
      <c r="Q138" s="467"/>
      <c r="R138" s="468"/>
      <c r="S138" s="847"/>
      <c r="T138" s="848"/>
      <c r="U138" s="849"/>
      <c r="V138" s="848"/>
      <c r="W138" s="848"/>
      <c r="X138" s="850"/>
      <c r="Y138" s="47"/>
    </row>
    <row r="139" spans="1:25" ht="33" customHeight="1" x14ac:dyDescent="0.15">
      <c r="A139" s="716"/>
      <c r="B139" s="865" t="s">
        <v>64</v>
      </c>
      <c r="C139" s="866"/>
      <c r="D139" s="179"/>
      <c r="E139" s="180"/>
      <c r="F139" s="180"/>
      <c r="G139" s="180"/>
      <c r="H139" s="180"/>
      <c r="I139" s="180"/>
      <c r="J139" s="180"/>
      <c r="K139" s="180"/>
      <c r="L139" s="180"/>
      <c r="M139" s="180"/>
      <c r="N139" s="180"/>
      <c r="O139" s="181"/>
      <c r="P139" s="466">
        <f t="shared" si="2"/>
        <v>0</v>
      </c>
      <c r="Q139" s="467"/>
      <c r="R139" s="468"/>
      <c r="S139" s="867"/>
      <c r="T139" s="868"/>
      <c r="U139" s="869"/>
      <c r="V139" s="867"/>
      <c r="W139" s="868"/>
      <c r="X139" s="870"/>
      <c r="Y139" s="47"/>
    </row>
    <row r="140" spans="1:25" ht="33" customHeight="1" x14ac:dyDescent="0.15">
      <c r="A140" s="864"/>
      <c r="B140" s="845" t="s">
        <v>61</v>
      </c>
      <c r="C140" s="846"/>
      <c r="D140" s="72">
        <f>SUM(D130:D139)</f>
        <v>0</v>
      </c>
      <c r="E140" s="72">
        <f t="shared" ref="E140:O140" si="3">SUM(E130:E139)</f>
        <v>0</v>
      </c>
      <c r="F140" s="72">
        <f t="shared" si="3"/>
        <v>0</v>
      </c>
      <c r="G140" s="72">
        <f t="shared" si="3"/>
        <v>0</v>
      </c>
      <c r="H140" s="72">
        <f t="shared" si="3"/>
        <v>0</v>
      </c>
      <c r="I140" s="72">
        <f t="shared" si="3"/>
        <v>0</v>
      </c>
      <c r="J140" s="72">
        <f>SUM(J130:J139)</f>
        <v>0</v>
      </c>
      <c r="K140" s="72">
        <f t="shared" si="3"/>
        <v>0</v>
      </c>
      <c r="L140" s="72">
        <f t="shared" si="3"/>
        <v>0</v>
      </c>
      <c r="M140" s="72">
        <f t="shared" si="3"/>
        <v>0</v>
      </c>
      <c r="N140" s="72">
        <f t="shared" si="3"/>
        <v>0</v>
      </c>
      <c r="O140" s="72">
        <f t="shared" si="3"/>
        <v>0</v>
      </c>
      <c r="P140" s="466">
        <f>SUM(P130:R139)</f>
        <v>0</v>
      </c>
      <c r="Q140" s="467"/>
      <c r="R140" s="468"/>
      <c r="S140" s="488">
        <f>SUM(S130:U139)</f>
        <v>0</v>
      </c>
      <c r="T140" s="489"/>
      <c r="U140" s="490"/>
      <c r="V140" s="488">
        <f>SUM(V130:X139)</f>
        <v>0</v>
      </c>
      <c r="W140" s="489"/>
      <c r="X140" s="491"/>
      <c r="Y140" s="1"/>
    </row>
    <row r="141" spans="1:25" ht="33" customHeight="1" x14ac:dyDescent="0.15">
      <c r="A141" s="860" t="s">
        <v>338</v>
      </c>
      <c r="B141" s="861"/>
      <c r="C141" s="862"/>
      <c r="D141" s="71">
        <f>D126-D127-D140</f>
        <v>0</v>
      </c>
      <c r="E141" s="71">
        <f t="shared" ref="E141:O141" si="4">E126-E127-E140</f>
        <v>0</v>
      </c>
      <c r="F141" s="71">
        <f t="shared" si="4"/>
        <v>0</v>
      </c>
      <c r="G141" s="71">
        <f t="shared" si="4"/>
        <v>0</v>
      </c>
      <c r="H141" s="71">
        <f t="shared" si="4"/>
        <v>0</v>
      </c>
      <c r="I141" s="71">
        <f t="shared" si="4"/>
        <v>0</v>
      </c>
      <c r="J141" s="71">
        <f t="shared" si="4"/>
        <v>0</v>
      </c>
      <c r="K141" s="71">
        <f t="shared" si="4"/>
        <v>0</v>
      </c>
      <c r="L141" s="71">
        <f t="shared" si="4"/>
        <v>0</v>
      </c>
      <c r="M141" s="71">
        <f>M126-M127-M140</f>
        <v>0</v>
      </c>
      <c r="N141" s="71">
        <f t="shared" si="4"/>
        <v>0</v>
      </c>
      <c r="O141" s="71">
        <f t="shared" si="4"/>
        <v>0</v>
      </c>
      <c r="P141" s="466">
        <f>P126-P127-P140</f>
        <v>0</v>
      </c>
      <c r="Q141" s="467"/>
      <c r="R141" s="467"/>
      <c r="S141" s="469">
        <f>S126-S127-S140</f>
        <v>0</v>
      </c>
      <c r="T141" s="467"/>
      <c r="U141" s="468"/>
      <c r="V141" s="467">
        <f>V126-V127-V140</f>
        <v>0</v>
      </c>
      <c r="W141" s="467"/>
      <c r="X141" s="470"/>
      <c r="Y141" s="47"/>
    </row>
    <row r="142" spans="1:25" ht="33" customHeight="1" x14ac:dyDescent="0.15">
      <c r="A142" s="860" t="s">
        <v>65</v>
      </c>
      <c r="B142" s="861"/>
      <c r="C142" s="862"/>
      <c r="D142" s="179"/>
      <c r="E142" s="180"/>
      <c r="F142" s="180"/>
      <c r="G142" s="180"/>
      <c r="H142" s="180"/>
      <c r="I142" s="180"/>
      <c r="J142" s="180"/>
      <c r="K142" s="180"/>
      <c r="L142" s="180"/>
      <c r="M142" s="180"/>
      <c r="N142" s="180"/>
      <c r="O142" s="181"/>
      <c r="P142" s="466">
        <f>SUM(D142:O142)</f>
        <v>0</v>
      </c>
      <c r="Q142" s="467"/>
      <c r="R142" s="468"/>
      <c r="S142" s="867"/>
      <c r="T142" s="868"/>
      <c r="U142" s="869"/>
      <c r="V142" s="867"/>
      <c r="W142" s="868"/>
      <c r="X142" s="870"/>
      <c r="Y142" s="47"/>
    </row>
    <row r="143" spans="1:25" ht="33" customHeight="1" x14ac:dyDescent="0.15">
      <c r="A143" s="860" t="s">
        <v>340</v>
      </c>
      <c r="B143" s="861"/>
      <c r="C143" s="862"/>
      <c r="D143" s="71">
        <f>D141+D142</f>
        <v>0</v>
      </c>
      <c r="E143" s="71">
        <f t="shared" ref="E143:O143" si="5">E141+E142</f>
        <v>0</v>
      </c>
      <c r="F143" s="71">
        <f t="shared" si="5"/>
        <v>0</v>
      </c>
      <c r="G143" s="71">
        <f t="shared" si="5"/>
        <v>0</v>
      </c>
      <c r="H143" s="71">
        <f t="shared" si="5"/>
        <v>0</v>
      </c>
      <c r="I143" s="71">
        <f t="shared" si="5"/>
        <v>0</v>
      </c>
      <c r="J143" s="71">
        <f t="shared" si="5"/>
        <v>0</v>
      </c>
      <c r="K143" s="71">
        <f t="shared" si="5"/>
        <v>0</v>
      </c>
      <c r="L143" s="71">
        <f t="shared" si="5"/>
        <v>0</v>
      </c>
      <c r="M143" s="71">
        <f t="shared" si="5"/>
        <v>0</v>
      </c>
      <c r="N143" s="71">
        <f t="shared" si="5"/>
        <v>0</v>
      </c>
      <c r="O143" s="71">
        <f t="shared" si="5"/>
        <v>0</v>
      </c>
      <c r="P143" s="466">
        <f>P141+P142</f>
        <v>0</v>
      </c>
      <c r="Q143" s="467"/>
      <c r="R143" s="467"/>
      <c r="S143" s="469">
        <f>S141+S142</f>
        <v>0</v>
      </c>
      <c r="T143" s="467"/>
      <c r="U143" s="468"/>
      <c r="V143" s="467">
        <f>V141+V142</f>
        <v>0</v>
      </c>
      <c r="W143" s="467"/>
      <c r="X143" s="470"/>
      <c r="Y143" s="47"/>
    </row>
    <row r="144" spans="1:25" ht="33" customHeight="1" x14ac:dyDescent="0.15">
      <c r="A144" s="851" t="s">
        <v>66</v>
      </c>
      <c r="B144" s="852"/>
      <c r="C144" s="853"/>
      <c r="D144" s="179"/>
      <c r="E144" s="180"/>
      <c r="F144" s="180"/>
      <c r="G144" s="180"/>
      <c r="H144" s="180"/>
      <c r="I144" s="180"/>
      <c r="J144" s="180"/>
      <c r="K144" s="180"/>
      <c r="L144" s="180"/>
      <c r="M144" s="180"/>
      <c r="N144" s="180"/>
      <c r="O144" s="181"/>
      <c r="P144" s="466">
        <f>SUM(D144:O144)</f>
        <v>0</v>
      </c>
      <c r="Q144" s="467"/>
      <c r="R144" s="468"/>
      <c r="S144" s="871"/>
      <c r="T144" s="872"/>
      <c r="U144" s="873"/>
      <c r="V144" s="871"/>
      <c r="W144" s="872"/>
      <c r="X144" s="874"/>
      <c r="Y144" s="47"/>
    </row>
    <row r="145" spans="1:32" ht="33" customHeight="1" x14ac:dyDescent="0.15">
      <c r="A145" s="860" t="s">
        <v>68</v>
      </c>
      <c r="B145" s="861"/>
      <c r="C145" s="862"/>
      <c r="D145" s="179"/>
      <c r="E145" s="180"/>
      <c r="F145" s="180"/>
      <c r="G145" s="180"/>
      <c r="H145" s="180"/>
      <c r="I145" s="180"/>
      <c r="J145" s="180"/>
      <c r="K145" s="180"/>
      <c r="L145" s="180"/>
      <c r="M145" s="180"/>
      <c r="N145" s="180"/>
      <c r="O145" s="181"/>
      <c r="P145" s="466">
        <f>SUM(D145:O145)</f>
        <v>0</v>
      </c>
      <c r="Q145" s="467"/>
      <c r="R145" s="468"/>
      <c r="S145" s="847"/>
      <c r="T145" s="848"/>
      <c r="U145" s="849"/>
      <c r="V145" s="847"/>
      <c r="W145" s="848"/>
      <c r="X145" s="850"/>
      <c r="Y145" s="47"/>
    </row>
    <row r="146" spans="1:32" ht="33" customHeight="1" x14ac:dyDescent="0.15">
      <c r="A146" s="860" t="s">
        <v>67</v>
      </c>
      <c r="B146" s="861"/>
      <c r="C146" s="862"/>
      <c r="D146" s="71">
        <f>D137+D143-D144-D145</f>
        <v>0</v>
      </c>
      <c r="E146" s="71">
        <f t="shared" ref="E146:O146" si="6">E137+E143-E144-E145</f>
        <v>0</v>
      </c>
      <c r="F146" s="71">
        <f t="shared" si="6"/>
        <v>0</v>
      </c>
      <c r="G146" s="71">
        <f t="shared" si="6"/>
        <v>0</v>
      </c>
      <c r="H146" s="71">
        <f t="shared" si="6"/>
        <v>0</v>
      </c>
      <c r="I146" s="71">
        <f t="shared" si="6"/>
        <v>0</v>
      </c>
      <c r="J146" s="71">
        <f t="shared" si="6"/>
        <v>0</v>
      </c>
      <c r="K146" s="71">
        <f t="shared" si="6"/>
        <v>0</v>
      </c>
      <c r="L146" s="71">
        <f t="shared" si="6"/>
        <v>0</v>
      </c>
      <c r="M146" s="71">
        <f>M137+M143-M144-M145</f>
        <v>0</v>
      </c>
      <c r="N146" s="71">
        <f t="shared" si="6"/>
        <v>0</v>
      </c>
      <c r="O146" s="71">
        <f t="shared" si="6"/>
        <v>0</v>
      </c>
      <c r="P146" s="466">
        <f>P137+P143-P144-P145</f>
        <v>0</v>
      </c>
      <c r="Q146" s="467"/>
      <c r="R146" s="467"/>
      <c r="S146" s="469">
        <f>S137+S143-S144-S145</f>
        <v>0</v>
      </c>
      <c r="T146" s="467"/>
      <c r="U146" s="468"/>
      <c r="V146" s="467">
        <f>V137+V143-V144-V145</f>
        <v>0</v>
      </c>
      <c r="W146" s="467"/>
      <c r="X146" s="470"/>
      <c r="Y146" s="47"/>
    </row>
    <row r="147" spans="1:32" ht="33" customHeight="1" x14ac:dyDescent="0.15">
      <c r="A147" s="844" t="s">
        <v>69</v>
      </c>
      <c r="B147" s="845"/>
      <c r="C147" s="846"/>
      <c r="D147" s="179"/>
      <c r="E147" s="180"/>
      <c r="F147" s="180"/>
      <c r="G147" s="180"/>
      <c r="H147" s="180"/>
      <c r="I147" s="180"/>
      <c r="J147" s="180"/>
      <c r="K147" s="180"/>
      <c r="L147" s="180"/>
      <c r="M147" s="180"/>
      <c r="N147" s="180"/>
      <c r="O147" s="181"/>
      <c r="P147" s="466">
        <f>SUM(D147:O147)</f>
        <v>0</v>
      </c>
      <c r="Q147" s="467"/>
      <c r="R147" s="468"/>
      <c r="S147" s="847"/>
      <c r="T147" s="848"/>
      <c r="U147" s="849"/>
      <c r="V147" s="847"/>
      <c r="W147" s="848"/>
      <c r="X147" s="850"/>
      <c r="Y147" s="47"/>
    </row>
    <row r="148" spans="1:32" ht="33" customHeight="1" thickBot="1" x14ac:dyDescent="0.2">
      <c r="A148" s="881" t="s">
        <v>341</v>
      </c>
      <c r="B148" s="882"/>
      <c r="C148" s="883"/>
      <c r="D148" s="75">
        <f>D146-D147</f>
        <v>0</v>
      </c>
      <c r="E148" s="76">
        <f>E146-E147</f>
        <v>0</v>
      </c>
      <c r="F148" s="76">
        <f t="shared" ref="F148:O148" si="7">F146-F147</f>
        <v>0</v>
      </c>
      <c r="G148" s="76">
        <f t="shared" si="7"/>
        <v>0</v>
      </c>
      <c r="H148" s="76">
        <f t="shared" si="7"/>
        <v>0</v>
      </c>
      <c r="I148" s="76">
        <f t="shared" si="7"/>
        <v>0</v>
      </c>
      <c r="J148" s="76">
        <f t="shared" si="7"/>
        <v>0</v>
      </c>
      <c r="K148" s="76">
        <f>K146-K147</f>
        <v>0</v>
      </c>
      <c r="L148" s="76">
        <f t="shared" si="7"/>
        <v>0</v>
      </c>
      <c r="M148" s="76">
        <f t="shared" si="7"/>
        <v>0</v>
      </c>
      <c r="N148" s="76">
        <f t="shared" si="7"/>
        <v>0</v>
      </c>
      <c r="O148" s="76">
        <f t="shared" si="7"/>
        <v>0</v>
      </c>
      <c r="P148" s="500">
        <f>P146-P147</f>
        <v>0</v>
      </c>
      <c r="Q148" s="501"/>
      <c r="R148" s="501"/>
      <c r="S148" s="502">
        <f>S146-S147</f>
        <v>0</v>
      </c>
      <c r="T148" s="501"/>
      <c r="U148" s="503"/>
      <c r="V148" s="501">
        <f>V146-V147</f>
        <v>0</v>
      </c>
      <c r="W148" s="501"/>
      <c r="X148" s="504"/>
      <c r="Y148" s="47"/>
    </row>
    <row r="149" spans="1:32" s="44" customFormat="1" ht="18" customHeight="1" thickBot="1" x14ac:dyDescent="0.2">
      <c r="A149" s="44" t="s">
        <v>208</v>
      </c>
      <c r="AB149" s="13"/>
      <c r="AC149" s="13"/>
      <c r="AD149" s="13"/>
      <c r="AE149" s="13"/>
      <c r="AF149" s="13"/>
    </row>
    <row r="150" spans="1:32" ht="22.5" customHeight="1" x14ac:dyDescent="0.15">
      <c r="A150" s="841"/>
      <c r="B150" s="675"/>
      <c r="C150" s="842"/>
      <c r="D150" s="728" t="s">
        <v>131</v>
      </c>
      <c r="E150" s="729"/>
      <c r="F150" s="729"/>
      <c r="G150" s="729"/>
      <c r="H150" s="729"/>
      <c r="I150" s="729"/>
      <c r="J150" s="729"/>
      <c r="K150" s="729"/>
      <c r="L150" s="729"/>
      <c r="M150" s="729"/>
      <c r="N150" s="729"/>
      <c r="O150" s="729"/>
      <c r="P150" s="729"/>
      <c r="Q150" s="729"/>
      <c r="R150" s="729"/>
      <c r="S150" s="729"/>
      <c r="T150" s="729"/>
      <c r="U150" s="729"/>
      <c r="V150" s="729"/>
      <c r="W150" s="729"/>
      <c r="X150" s="885"/>
      <c r="Y150" s="5"/>
    </row>
    <row r="151" spans="1:32" ht="22.5" customHeight="1" thickBot="1" x14ac:dyDescent="0.2">
      <c r="A151" s="658"/>
      <c r="B151" s="659"/>
      <c r="C151" s="884"/>
      <c r="D151" s="686" t="s">
        <v>93</v>
      </c>
      <c r="E151" s="684"/>
      <c r="F151" s="684"/>
      <c r="G151" s="684"/>
      <c r="H151" s="684"/>
      <c r="I151" s="684"/>
      <c r="J151" s="886"/>
      <c r="K151" s="705" t="s">
        <v>94</v>
      </c>
      <c r="L151" s="684"/>
      <c r="M151" s="684"/>
      <c r="N151" s="684"/>
      <c r="O151" s="684"/>
      <c r="P151" s="684"/>
      <c r="Q151" s="886"/>
      <c r="R151" s="705" t="s">
        <v>132</v>
      </c>
      <c r="S151" s="684"/>
      <c r="T151" s="684"/>
      <c r="U151" s="684"/>
      <c r="V151" s="684"/>
      <c r="W151" s="684"/>
      <c r="X151" s="685"/>
      <c r="Y151" s="5"/>
    </row>
    <row r="152" spans="1:32" ht="30" customHeight="1" x14ac:dyDescent="0.15">
      <c r="A152" s="841" t="s">
        <v>133</v>
      </c>
      <c r="B152" s="675"/>
      <c r="C152" s="842"/>
      <c r="D152" s="894"/>
      <c r="E152" s="895"/>
      <c r="F152" s="895"/>
      <c r="G152" s="895"/>
      <c r="H152" s="895"/>
      <c r="I152" s="895"/>
      <c r="J152" s="895"/>
      <c r="K152" s="897"/>
      <c r="L152" s="898"/>
      <c r="M152" s="898"/>
      <c r="N152" s="898"/>
      <c r="O152" s="898"/>
      <c r="P152" s="898"/>
      <c r="Q152" s="899"/>
      <c r="R152" s="897"/>
      <c r="S152" s="898"/>
      <c r="T152" s="898"/>
      <c r="U152" s="898"/>
      <c r="V152" s="898"/>
      <c r="W152" s="898"/>
      <c r="X152" s="906"/>
      <c r="Y152" s="49"/>
    </row>
    <row r="153" spans="1:32" ht="30" customHeight="1" x14ac:dyDescent="0.15">
      <c r="A153" s="652"/>
      <c r="B153" s="653"/>
      <c r="C153" s="893"/>
      <c r="D153" s="896"/>
      <c r="E153" s="877"/>
      <c r="F153" s="877"/>
      <c r="G153" s="877"/>
      <c r="H153" s="877"/>
      <c r="I153" s="877"/>
      <c r="J153" s="877"/>
      <c r="K153" s="900"/>
      <c r="L153" s="901"/>
      <c r="M153" s="901"/>
      <c r="N153" s="901"/>
      <c r="O153" s="901"/>
      <c r="P153" s="901"/>
      <c r="Q153" s="902"/>
      <c r="R153" s="900"/>
      <c r="S153" s="901"/>
      <c r="T153" s="901"/>
      <c r="U153" s="901"/>
      <c r="V153" s="901"/>
      <c r="W153" s="901"/>
      <c r="X153" s="907"/>
      <c r="Y153" s="49"/>
    </row>
    <row r="154" spans="1:32" ht="30" customHeight="1" x14ac:dyDescent="0.15">
      <c r="A154" s="655"/>
      <c r="B154" s="656"/>
      <c r="C154" s="704"/>
      <c r="D154" s="896"/>
      <c r="E154" s="877"/>
      <c r="F154" s="877"/>
      <c r="G154" s="877"/>
      <c r="H154" s="877"/>
      <c r="I154" s="877"/>
      <c r="J154" s="877"/>
      <c r="K154" s="903"/>
      <c r="L154" s="904"/>
      <c r="M154" s="904"/>
      <c r="N154" s="904"/>
      <c r="O154" s="904"/>
      <c r="P154" s="904"/>
      <c r="Q154" s="905"/>
      <c r="R154" s="903"/>
      <c r="S154" s="904"/>
      <c r="T154" s="904"/>
      <c r="U154" s="904"/>
      <c r="V154" s="904"/>
      <c r="W154" s="904"/>
      <c r="X154" s="908"/>
      <c r="Y154" s="49"/>
    </row>
    <row r="155" spans="1:32" ht="30" customHeight="1" x14ac:dyDescent="0.15">
      <c r="A155" s="650" t="s">
        <v>134</v>
      </c>
      <c r="B155" s="651"/>
      <c r="C155" s="703"/>
      <c r="D155" s="909"/>
      <c r="E155" s="875"/>
      <c r="F155" s="875"/>
      <c r="G155" s="875"/>
      <c r="H155" s="875"/>
      <c r="I155" s="875"/>
      <c r="J155" s="875"/>
      <c r="K155" s="913"/>
      <c r="L155" s="914"/>
      <c r="M155" s="914"/>
      <c r="N155" s="914"/>
      <c r="O155" s="914"/>
      <c r="P155" s="914"/>
      <c r="Q155" s="915"/>
      <c r="R155" s="875"/>
      <c r="S155" s="875"/>
      <c r="T155" s="875"/>
      <c r="U155" s="875"/>
      <c r="V155" s="875"/>
      <c r="W155" s="875"/>
      <c r="X155" s="876"/>
      <c r="Y155" s="50"/>
    </row>
    <row r="156" spans="1:32" ht="30" customHeight="1" x14ac:dyDescent="0.15">
      <c r="A156" s="652"/>
      <c r="B156" s="653"/>
      <c r="C156" s="893"/>
      <c r="D156" s="896"/>
      <c r="E156" s="877"/>
      <c r="F156" s="877"/>
      <c r="G156" s="877"/>
      <c r="H156" s="877"/>
      <c r="I156" s="877"/>
      <c r="J156" s="877"/>
      <c r="K156" s="900"/>
      <c r="L156" s="901"/>
      <c r="M156" s="901"/>
      <c r="N156" s="901"/>
      <c r="O156" s="901"/>
      <c r="P156" s="901"/>
      <c r="Q156" s="902"/>
      <c r="R156" s="877"/>
      <c r="S156" s="877"/>
      <c r="T156" s="877"/>
      <c r="U156" s="877"/>
      <c r="V156" s="877"/>
      <c r="W156" s="877"/>
      <c r="X156" s="878"/>
      <c r="Y156" s="50"/>
    </row>
    <row r="157" spans="1:32" ht="30" customHeight="1" x14ac:dyDescent="0.15">
      <c r="A157" s="655"/>
      <c r="B157" s="656"/>
      <c r="C157" s="704"/>
      <c r="D157" s="910"/>
      <c r="E157" s="879"/>
      <c r="F157" s="879"/>
      <c r="G157" s="879"/>
      <c r="H157" s="879"/>
      <c r="I157" s="879"/>
      <c r="J157" s="879"/>
      <c r="K157" s="903"/>
      <c r="L157" s="904"/>
      <c r="M157" s="904"/>
      <c r="N157" s="904"/>
      <c r="O157" s="904"/>
      <c r="P157" s="904"/>
      <c r="Q157" s="905"/>
      <c r="R157" s="879"/>
      <c r="S157" s="879"/>
      <c r="T157" s="879"/>
      <c r="U157" s="879"/>
      <c r="V157" s="879"/>
      <c r="W157" s="879"/>
      <c r="X157" s="880"/>
      <c r="Y157" s="50"/>
    </row>
    <row r="158" spans="1:32" ht="30" customHeight="1" x14ac:dyDescent="0.15">
      <c r="A158" s="650" t="s">
        <v>135</v>
      </c>
      <c r="B158" s="651"/>
      <c r="C158" s="703"/>
      <c r="D158" s="909"/>
      <c r="E158" s="875"/>
      <c r="F158" s="875"/>
      <c r="G158" s="875"/>
      <c r="H158" s="875"/>
      <c r="I158" s="875"/>
      <c r="J158" s="911"/>
      <c r="K158" s="913"/>
      <c r="L158" s="914"/>
      <c r="M158" s="914"/>
      <c r="N158" s="914"/>
      <c r="O158" s="914"/>
      <c r="P158" s="914"/>
      <c r="Q158" s="915"/>
      <c r="R158" s="875"/>
      <c r="S158" s="875"/>
      <c r="T158" s="875"/>
      <c r="U158" s="875"/>
      <c r="V158" s="875"/>
      <c r="W158" s="875"/>
      <c r="X158" s="876"/>
      <c r="Y158" s="50"/>
    </row>
    <row r="159" spans="1:32" ht="30" customHeight="1" x14ac:dyDescent="0.15">
      <c r="A159" s="652"/>
      <c r="B159" s="653"/>
      <c r="C159" s="893"/>
      <c r="D159" s="896"/>
      <c r="E159" s="877"/>
      <c r="F159" s="877"/>
      <c r="G159" s="877"/>
      <c r="H159" s="877"/>
      <c r="I159" s="877"/>
      <c r="J159" s="912"/>
      <c r="K159" s="900"/>
      <c r="L159" s="901"/>
      <c r="M159" s="901"/>
      <c r="N159" s="901"/>
      <c r="O159" s="901"/>
      <c r="P159" s="901"/>
      <c r="Q159" s="902"/>
      <c r="R159" s="877"/>
      <c r="S159" s="877"/>
      <c r="T159" s="877"/>
      <c r="U159" s="877"/>
      <c r="V159" s="877"/>
      <c r="W159" s="877"/>
      <c r="X159" s="878"/>
      <c r="Y159" s="50"/>
    </row>
    <row r="160" spans="1:32" ht="30" customHeight="1" x14ac:dyDescent="0.15">
      <c r="A160" s="652"/>
      <c r="B160" s="653"/>
      <c r="C160" s="893"/>
      <c r="D160" s="896"/>
      <c r="E160" s="877"/>
      <c r="F160" s="877"/>
      <c r="G160" s="877"/>
      <c r="H160" s="877"/>
      <c r="I160" s="877"/>
      <c r="J160" s="912"/>
      <c r="K160" s="900"/>
      <c r="L160" s="901"/>
      <c r="M160" s="901"/>
      <c r="N160" s="901"/>
      <c r="O160" s="901"/>
      <c r="P160" s="901"/>
      <c r="Q160" s="902"/>
      <c r="R160" s="877"/>
      <c r="S160" s="877"/>
      <c r="T160" s="877"/>
      <c r="U160" s="877"/>
      <c r="V160" s="877"/>
      <c r="W160" s="877"/>
      <c r="X160" s="878"/>
      <c r="Y160" s="50"/>
    </row>
    <row r="161" spans="1:32" ht="30" customHeight="1" x14ac:dyDescent="0.15">
      <c r="A161" s="652"/>
      <c r="B161" s="653"/>
      <c r="C161" s="893"/>
      <c r="D161" s="896"/>
      <c r="E161" s="877"/>
      <c r="F161" s="877"/>
      <c r="G161" s="877"/>
      <c r="H161" s="877"/>
      <c r="I161" s="877"/>
      <c r="J161" s="912"/>
      <c r="K161" s="900"/>
      <c r="L161" s="901"/>
      <c r="M161" s="901"/>
      <c r="N161" s="901"/>
      <c r="O161" s="901"/>
      <c r="P161" s="901"/>
      <c r="Q161" s="902"/>
      <c r="R161" s="877"/>
      <c r="S161" s="877"/>
      <c r="T161" s="877"/>
      <c r="U161" s="877"/>
      <c r="V161" s="877"/>
      <c r="W161" s="877"/>
      <c r="X161" s="878"/>
      <c r="Y161" s="50"/>
    </row>
    <row r="162" spans="1:32" ht="30" customHeight="1" x14ac:dyDescent="0.15">
      <c r="A162" s="652"/>
      <c r="B162" s="653"/>
      <c r="C162" s="893"/>
      <c r="D162" s="896"/>
      <c r="E162" s="877"/>
      <c r="F162" s="877"/>
      <c r="G162" s="877"/>
      <c r="H162" s="877"/>
      <c r="I162" s="877"/>
      <c r="J162" s="912"/>
      <c r="K162" s="900"/>
      <c r="L162" s="901"/>
      <c r="M162" s="901"/>
      <c r="N162" s="901"/>
      <c r="O162" s="901"/>
      <c r="P162" s="901"/>
      <c r="Q162" s="902"/>
      <c r="R162" s="877"/>
      <c r="S162" s="877"/>
      <c r="T162" s="877"/>
      <c r="U162" s="877"/>
      <c r="V162" s="877"/>
      <c r="W162" s="877"/>
      <c r="X162" s="878"/>
      <c r="Y162" s="50"/>
    </row>
    <row r="163" spans="1:32" ht="30" customHeight="1" thickBot="1" x14ac:dyDescent="0.2">
      <c r="A163" s="686" t="s">
        <v>136</v>
      </c>
      <c r="B163" s="684"/>
      <c r="C163" s="685"/>
      <c r="D163" s="887"/>
      <c r="E163" s="888"/>
      <c r="F163" s="888"/>
      <c r="G163" s="888"/>
      <c r="H163" s="888"/>
      <c r="I163" s="888"/>
      <c r="J163" s="888"/>
      <c r="K163" s="889"/>
      <c r="L163" s="890"/>
      <c r="M163" s="890"/>
      <c r="N163" s="890"/>
      <c r="O163" s="890"/>
      <c r="P163" s="890"/>
      <c r="Q163" s="891"/>
      <c r="R163" s="889"/>
      <c r="S163" s="888"/>
      <c r="T163" s="888"/>
      <c r="U163" s="888"/>
      <c r="V163" s="888"/>
      <c r="W163" s="888"/>
      <c r="X163" s="892"/>
      <c r="Y163" s="51"/>
    </row>
    <row r="164" spans="1:32" ht="24.95" customHeight="1" x14ac:dyDescent="0.15">
      <c r="A164" s="5"/>
      <c r="B164" s="5"/>
      <c r="C164" s="5"/>
      <c r="D164" s="8"/>
      <c r="E164" s="8"/>
      <c r="F164" s="8"/>
      <c r="G164" s="8"/>
      <c r="H164" s="8"/>
      <c r="I164" s="8"/>
      <c r="J164" s="8"/>
      <c r="K164" s="8"/>
      <c r="L164" s="38"/>
      <c r="M164" s="38"/>
      <c r="N164" s="38"/>
      <c r="O164" s="38"/>
      <c r="P164" s="38"/>
      <c r="Q164" s="38"/>
      <c r="R164" s="8"/>
      <c r="S164" s="8"/>
      <c r="T164" s="8"/>
      <c r="U164" s="8"/>
      <c r="V164" s="8"/>
      <c r="W164" s="8"/>
      <c r="X164" s="8"/>
    </row>
    <row r="165" spans="1:32" ht="15" customHeight="1" thickBot="1" x14ac:dyDescent="0.2">
      <c r="A165" s="43" t="s">
        <v>224</v>
      </c>
      <c r="B165" s="45"/>
      <c r="C165" s="5"/>
      <c r="D165" s="5"/>
      <c r="E165" s="7"/>
      <c r="F165" s="8"/>
      <c r="G165" s="1"/>
      <c r="H165" s="1"/>
      <c r="I165" s="1"/>
      <c r="J165" s="1"/>
      <c r="K165" s="1"/>
      <c r="L165" s="1"/>
      <c r="M165" s="1"/>
      <c r="N165" s="1"/>
      <c r="O165" s="1"/>
      <c r="P165" s="1"/>
      <c r="Q165" s="1"/>
      <c r="R165" s="1"/>
      <c r="S165" s="1"/>
      <c r="T165" s="1"/>
      <c r="U165" s="1"/>
      <c r="V165" s="1"/>
      <c r="W165" s="1"/>
      <c r="X165" s="1"/>
    </row>
    <row r="166" spans="1:32" ht="22.5" customHeight="1" thickBot="1" x14ac:dyDescent="0.2">
      <c r="A166" s="1129" t="s">
        <v>223</v>
      </c>
      <c r="B166" s="1076"/>
      <c r="C166" s="1076"/>
      <c r="D166" s="1076"/>
      <c r="E166" s="1076"/>
      <c r="F166" s="1076"/>
      <c r="G166" s="1076" t="s">
        <v>118</v>
      </c>
      <c r="H166" s="1076"/>
      <c r="I166" s="1076"/>
      <c r="J166" s="1076"/>
      <c r="K166" s="1076"/>
      <c r="L166" s="1076"/>
      <c r="M166" s="1076" t="s">
        <v>183</v>
      </c>
      <c r="N166" s="1076"/>
      <c r="O166" s="1076"/>
      <c r="P166" s="1076"/>
      <c r="Q166" s="1076"/>
      <c r="R166" s="1076"/>
      <c r="S166" s="1077" t="s">
        <v>185</v>
      </c>
      <c r="T166" s="1076"/>
      <c r="U166" s="1076"/>
      <c r="V166" s="1077" t="s">
        <v>187</v>
      </c>
      <c r="W166" s="1076"/>
      <c r="X166" s="1131"/>
    </row>
    <row r="167" spans="1:32" ht="23.1" customHeight="1" x14ac:dyDescent="0.15">
      <c r="A167" s="1065"/>
      <c r="B167" s="1066"/>
      <c r="C167" s="1066"/>
      <c r="D167" s="1066"/>
      <c r="E167" s="1066"/>
      <c r="F167" s="1066"/>
      <c r="G167" s="1066"/>
      <c r="H167" s="1066"/>
      <c r="I167" s="1066"/>
      <c r="J167" s="1066"/>
      <c r="K167" s="1066"/>
      <c r="L167" s="1066"/>
      <c r="M167" s="1069"/>
      <c r="N167" s="1069"/>
      <c r="O167" s="1069"/>
      <c r="P167" s="1069"/>
      <c r="Q167" s="1070"/>
      <c r="R167" s="81" t="s">
        <v>170</v>
      </c>
      <c r="S167" s="1071"/>
      <c r="T167" s="1072"/>
      <c r="U167" s="81" t="s">
        <v>188</v>
      </c>
      <c r="V167" s="1071"/>
      <c r="W167" s="1072"/>
      <c r="X167" s="78" t="s">
        <v>170</v>
      </c>
    </row>
    <row r="168" spans="1:32" ht="23.1" customHeight="1" x14ac:dyDescent="0.15">
      <c r="A168" s="1061"/>
      <c r="B168" s="798"/>
      <c r="C168" s="798"/>
      <c r="D168" s="798"/>
      <c r="E168" s="798"/>
      <c r="F168" s="798"/>
      <c r="G168" s="798"/>
      <c r="H168" s="798"/>
      <c r="I168" s="798"/>
      <c r="J168" s="798"/>
      <c r="K168" s="798"/>
      <c r="L168" s="798"/>
      <c r="M168" s="1062"/>
      <c r="N168" s="1062"/>
      <c r="O168" s="1062"/>
      <c r="P168" s="1062"/>
      <c r="Q168" s="773"/>
      <c r="R168" s="82" t="s">
        <v>170</v>
      </c>
      <c r="S168" s="1067"/>
      <c r="T168" s="1068"/>
      <c r="U168" s="82" t="s">
        <v>188</v>
      </c>
      <c r="V168" s="1067"/>
      <c r="W168" s="1068"/>
      <c r="X168" s="79" t="s">
        <v>170</v>
      </c>
    </row>
    <row r="169" spans="1:32" ht="23.1" customHeight="1" thickBot="1" x14ac:dyDescent="0.2">
      <c r="A169" s="1006"/>
      <c r="B169" s="1007"/>
      <c r="C169" s="1007"/>
      <c r="D169" s="1007"/>
      <c r="E169" s="1007"/>
      <c r="F169" s="1007"/>
      <c r="G169" s="1007"/>
      <c r="H169" s="1007"/>
      <c r="I169" s="1007"/>
      <c r="J169" s="1007"/>
      <c r="K169" s="1007"/>
      <c r="L169" s="1007"/>
      <c r="M169" s="1008"/>
      <c r="N169" s="1008"/>
      <c r="O169" s="1008"/>
      <c r="P169" s="1008"/>
      <c r="Q169" s="1009"/>
      <c r="R169" s="83" t="s">
        <v>170</v>
      </c>
      <c r="S169" s="947"/>
      <c r="T169" s="948"/>
      <c r="U169" s="83" t="s">
        <v>188</v>
      </c>
      <c r="V169" s="947"/>
      <c r="W169" s="948"/>
      <c r="X169" s="80" t="s">
        <v>170</v>
      </c>
    </row>
    <row r="170" spans="1:32" ht="15" customHeight="1" x14ac:dyDescent="0.15">
      <c r="A170" s="653" t="s">
        <v>205</v>
      </c>
      <c r="B170" s="653"/>
      <c r="C170" s="1" t="s">
        <v>206</v>
      </c>
      <c r="D170" s="5"/>
      <c r="E170" s="7"/>
      <c r="F170" s="8"/>
      <c r="G170" s="1"/>
      <c r="H170" s="1"/>
      <c r="I170" s="1"/>
      <c r="J170" s="1"/>
      <c r="K170" s="1"/>
      <c r="L170" s="1"/>
      <c r="M170" s="1"/>
      <c r="N170" s="1"/>
      <c r="O170" s="1"/>
      <c r="P170" s="1"/>
      <c r="Q170" s="1"/>
      <c r="R170" s="1"/>
      <c r="S170" s="1"/>
      <c r="T170" s="1"/>
      <c r="U170" s="1"/>
      <c r="V170" s="1"/>
      <c r="W170" s="1"/>
      <c r="X170" s="1"/>
    </row>
    <row r="171" spans="1:32" ht="15" customHeight="1" x14ac:dyDescent="0.15">
      <c r="A171" s="42"/>
      <c r="B171" s="5"/>
      <c r="C171" s="1" t="s">
        <v>207</v>
      </c>
      <c r="D171" s="5"/>
      <c r="E171" s="7"/>
      <c r="F171" s="8"/>
      <c r="G171" s="1"/>
      <c r="H171" s="1"/>
      <c r="I171" s="1"/>
      <c r="J171" s="1"/>
      <c r="K171" s="1"/>
      <c r="L171" s="1"/>
      <c r="M171" s="1"/>
      <c r="N171" s="1"/>
      <c r="O171" s="1"/>
      <c r="P171" s="1"/>
      <c r="Q171" s="1"/>
      <c r="R171" s="1"/>
      <c r="S171" s="1"/>
      <c r="T171" s="1"/>
      <c r="U171" s="1"/>
      <c r="V171" s="1"/>
      <c r="W171" s="1"/>
      <c r="X171" s="1"/>
    </row>
    <row r="172" spans="1:32" ht="24.95" customHeight="1" x14ac:dyDescent="0.15">
      <c r="A172" s="42"/>
      <c r="B172" s="5"/>
      <c r="C172" s="1"/>
      <c r="D172" s="5"/>
      <c r="E172" s="7"/>
      <c r="F172" s="8"/>
      <c r="G172" s="1"/>
      <c r="H172" s="1"/>
      <c r="I172" s="1"/>
      <c r="J172" s="1"/>
      <c r="K172" s="1"/>
      <c r="L172" s="1"/>
      <c r="M172" s="1"/>
      <c r="N172" s="1"/>
      <c r="O172" s="1"/>
      <c r="P172" s="1"/>
      <c r="Q172" s="1"/>
      <c r="R172" s="1"/>
      <c r="S172" s="1"/>
      <c r="T172" s="1"/>
      <c r="U172" s="1"/>
      <c r="V172" s="1"/>
      <c r="W172" s="1"/>
      <c r="X172" s="1"/>
    </row>
    <row r="173" spans="1:32" s="44" customFormat="1" ht="18" customHeight="1" thickBot="1" x14ac:dyDescent="0.2">
      <c r="A173" s="43" t="s">
        <v>259</v>
      </c>
      <c r="C173" s="44" t="s">
        <v>137</v>
      </c>
      <c r="D173" s="13"/>
      <c r="E173" s="14"/>
      <c r="F173" s="14"/>
      <c r="G173" s="14"/>
      <c r="H173" s="14"/>
      <c r="I173" s="14"/>
      <c r="J173" s="14"/>
      <c r="K173" s="14"/>
      <c r="L173" s="14"/>
      <c r="M173" s="13"/>
      <c r="N173" s="13"/>
      <c r="O173" s="13"/>
      <c r="P173" s="13"/>
      <c r="Q173" s="13"/>
      <c r="R173" s="13"/>
      <c r="S173" s="13"/>
      <c r="T173" s="13"/>
      <c r="U173" s="13"/>
      <c r="V173" s="14"/>
      <c r="W173" s="14"/>
      <c r="X173" s="14"/>
      <c r="AB173" s="13"/>
      <c r="AC173" s="13"/>
      <c r="AD173" s="13"/>
      <c r="AE173" s="13"/>
      <c r="AF173" s="13"/>
    </row>
    <row r="174" spans="1:32" ht="22.5" customHeight="1" x14ac:dyDescent="0.15">
      <c r="A174" s="983" t="s">
        <v>104</v>
      </c>
      <c r="B174" s="957"/>
      <c r="C174" s="957"/>
      <c r="D174" s="957"/>
      <c r="E174" s="958"/>
      <c r="F174" s="918" t="s">
        <v>140</v>
      </c>
      <c r="G174" s="729"/>
      <c r="H174" s="729"/>
      <c r="I174" s="729"/>
      <c r="J174" s="729"/>
      <c r="K174" s="729"/>
      <c r="L174" s="729"/>
      <c r="M174" s="729"/>
      <c r="N174" s="730"/>
      <c r="O174" s="956" t="s">
        <v>255</v>
      </c>
      <c r="P174" s="957"/>
      <c r="Q174" s="958"/>
      <c r="R174" s="733" t="s">
        <v>105</v>
      </c>
      <c r="S174" s="733"/>
      <c r="T174" s="733"/>
      <c r="U174" s="733"/>
      <c r="V174" s="956" t="s">
        <v>257</v>
      </c>
      <c r="W174" s="957"/>
      <c r="X174" s="959"/>
      <c r="Y174" s="1"/>
    </row>
    <row r="175" spans="1:32" ht="22.5" customHeight="1" x14ac:dyDescent="0.15">
      <c r="A175" s="825"/>
      <c r="B175" s="826"/>
      <c r="C175" s="826"/>
      <c r="D175" s="826"/>
      <c r="E175" s="826"/>
      <c r="F175" s="919"/>
      <c r="G175" s="920"/>
      <c r="H175" s="920"/>
      <c r="I175" s="920"/>
      <c r="J175" s="920"/>
      <c r="K175" s="920"/>
      <c r="L175" s="920"/>
      <c r="M175" s="920"/>
      <c r="N175" s="921"/>
      <c r="O175" s="949"/>
      <c r="P175" s="950"/>
      <c r="Q175" s="951"/>
      <c r="R175" s="84" t="s">
        <v>83</v>
      </c>
      <c r="S175" s="621">
        <f>$P$127*O175</f>
        <v>0</v>
      </c>
      <c r="T175" s="621"/>
      <c r="U175" s="952"/>
      <c r="V175" s="953"/>
      <c r="W175" s="954"/>
      <c r="X175" s="955"/>
      <c r="Y175" s="1"/>
    </row>
    <row r="176" spans="1:32" ht="22.5" customHeight="1" x14ac:dyDescent="0.15">
      <c r="A176" s="796"/>
      <c r="B176" s="793"/>
      <c r="C176" s="793"/>
      <c r="D176" s="793"/>
      <c r="E176" s="793"/>
      <c r="F176" s="922"/>
      <c r="G176" s="923"/>
      <c r="H176" s="923"/>
      <c r="I176" s="923"/>
      <c r="J176" s="923"/>
      <c r="K176" s="923"/>
      <c r="L176" s="923"/>
      <c r="M176" s="923"/>
      <c r="N176" s="923"/>
      <c r="O176" s="963"/>
      <c r="P176" s="964"/>
      <c r="Q176" s="965"/>
      <c r="R176" s="85" t="s">
        <v>83</v>
      </c>
      <c r="S176" s="966">
        <f>$P$127*O176</f>
        <v>0</v>
      </c>
      <c r="T176" s="966"/>
      <c r="U176" s="967"/>
      <c r="V176" s="968"/>
      <c r="W176" s="969"/>
      <c r="X176" s="970"/>
      <c r="Y176" s="1"/>
    </row>
    <row r="177" spans="1:32" ht="22.5" customHeight="1" thickBot="1" x14ac:dyDescent="0.2">
      <c r="A177" s="797"/>
      <c r="B177" s="795"/>
      <c r="C177" s="795"/>
      <c r="D177" s="795"/>
      <c r="E177" s="795"/>
      <c r="F177" s="924"/>
      <c r="G177" s="925"/>
      <c r="H177" s="925"/>
      <c r="I177" s="925"/>
      <c r="J177" s="925"/>
      <c r="K177" s="925"/>
      <c r="L177" s="925"/>
      <c r="M177" s="925"/>
      <c r="N177" s="925"/>
      <c r="O177" s="1000"/>
      <c r="P177" s="1001"/>
      <c r="Q177" s="1002"/>
      <c r="R177" s="86" t="s">
        <v>83</v>
      </c>
      <c r="S177" s="588">
        <f>$P$127*O177</f>
        <v>0</v>
      </c>
      <c r="T177" s="588"/>
      <c r="U177" s="592"/>
      <c r="V177" s="960"/>
      <c r="W177" s="961"/>
      <c r="X177" s="962"/>
      <c r="Y177" s="1"/>
    </row>
    <row r="178" spans="1:32" ht="22.5" customHeight="1" thickTop="1" thickBot="1" x14ac:dyDescent="0.2">
      <c r="A178" s="658" t="s">
        <v>102</v>
      </c>
      <c r="B178" s="659"/>
      <c r="C178" s="659"/>
      <c r="D178" s="659"/>
      <c r="E178" s="659"/>
      <c r="F178" s="659"/>
      <c r="G178" s="659"/>
      <c r="H178" s="659"/>
      <c r="I178" s="659"/>
      <c r="J178" s="659"/>
      <c r="K178" s="659"/>
      <c r="L178" s="659"/>
      <c r="M178" s="659"/>
      <c r="N178" s="659"/>
      <c r="O178" s="975">
        <f>SUM(O175:Q177)</f>
        <v>0</v>
      </c>
      <c r="P178" s="976"/>
      <c r="Q178" s="977"/>
      <c r="R178" s="87" t="s">
        <v>83</v>
      </c>
      <c r="S178" s="978">
        <f>SUM(S175:U177)</f>
        <v>0</v>
      </c>
      <c r="T178" s="978"/>
      <c r="U178" s="979"/>
      <c r="V178" s="980"/>
      <c r="W178" s="981"/>
      <c r="X178" s="982"/>
      <c r="Y178" s="1"/>
    </row>
    <row r="179" spans="1:32" ht="23.25" customHeight="1" x14ac:dyDescent="0.15">
      <c r="A179" s="983" t="s">
        <v>141</v>
      </c>
      <c r="B179" s="957"/>
      <c r="C179" s="957"/>
      <c r="D179" s="957"/>
      <c r="E179" s="958"/>
      <c r="F179" s="918" t="s">
        <v>57</v>
      </c>
      <c r="G179" s="729"/>
      <c r="H179" s="729"/>
      <c r="I179" s="729"/>
      <c r="J179" s="729"/>
      <c r="K179" s="729"/>
      <c r="L179" s="729"/>
      <c r="M179" s="729"/>
      <c r="N179" s="730"/>
      <c r="O179" s="956" t="s">
        <v>255</v>
      </c>
      <c r="P179" s="957"/>
      <c r="Q179" s="958"/>
      <c r="R179" s="918" t="s">
        <v>101</v>
      </c>
      <c r="S179" s="729"/>
      <c r="T179" s="729"/>
      <c r="U179" s="730"/>
      <c r="V179" s="956" t="s">
        <v>256</v>
      </c>
      <c r="W179" s="957"/>
      <c r="X179" s="959"/>
      <c r="Y179" s="1"/>
    </row>
    <row r="180" spans="1:32" ht="22.5" customHeight="1" x14ac:dyDescent="0.15">
      <c r="A180" s="825"/>
      <c r="B180" s="826"/>
      <c r="C180" s="826"/>
      <c r="D180" s="826"/>
      <c r="E180" s="826"/>
      <c r="F180" s="919"/>
      <c r="G180" s="920"/>
      <c r="H180" s="920"/>
      <c r="I180" s="920"/>
      <c r="J180" s="920"/>
      <c r="K180" s="920"/>
      <c r="L180" s="920"/>
      <c r="M180" s="920"/>
      <c r="N180" s="921"/>
      <c r="O180" s="971"/>
      <c r="P180" s="972"/>
      <c r="Q180" s="973"/>
      <c r="R180" s="84" t="s">
        <v>83</v>
      </c>
      <c r="S180" s="570">
        <f>$P$126*O180</f>
        <v>0</v>
      </c>
      <c r="T180" s="570"/>
      <c r="U180" s="571"/>
      <c r="V180" s="919"/>
      <c r="W180" s="920"/>
      <c r="X180" s="974"/>
      <c r="Y180" s="1"/>
    </row>
    <row r="181" spans="1:32" ht="22.5" customHeight="1" x14ac:dyDescent="0.15">
      <c r="A181" s="796"/>
      <c r="B181" s="793"/>
      <c r="C181" s="793"/>
      <c r="D181" s="793"/>
      <c r="E181" s="793"/>
      <c r="F181" s="792"/>
      <c r="G181" s="793"/>
      <c r="H181" s="793"/>
      <c r="I181" s="793"/>
      <c r="J181" s="793"/>
      <c r="K181" s="793"/>
      <c r="L181" s="793"/>
      <c r="M181" s="793"/>
      <c r="N181" s="793"/>
      <c r="O181" s="984"/>
      <c r="P181" s="985"/>
      <c r="Q181" s="986"/>
      <c r="R181" s="85" t="s">
        <v>83</v>
      </c>
      <c r="S181" s="579">
        <f>$P$126*O181</f>
        <v>0</v>
      </c>
      <c r="T181" s="579"/>
      <c r="U181" s="583"/>
      <c r="V181" s="922"/>
      <c r="W181" s="923"/>
      <c r="X181" s="987"/>
      <c r="Y181" s="1"/>
    </row>
    <row r="182" spans="1:32" ht="22.5" customHeight="1" thickBot="1" x14ac:dyDescent="0.2">
      <c r="A182" s="797"/>
      <c r="B182" s="795"/>
      <c r="C182" s="795"/>
      <c r="D182" s="795"/>
      <c r="E182" s="795"/>
      <c r="F182" s="794"/>
      <c r="G182" s="795"/>
      <c r="H182" s="795"/>
      <c r="I182" s="795"/>
      <c r="J182" s="795"/>
      <c r="K182" s="795"/>
      <c r="L182" s="795"/>
      <c r="M182" s="795"/>
      <c r="N182" s="795"/>
      <c r="O182" s="988"/>
      <c r="P182" s="989"/>
      <c r="Q182" s="990"/>
      <c r="R182" s="86" t="s">
        <v>83</v>
      </c>
      <c r="S182" s="991">
        <f>$P$126*O182</f>
        <v>0</v>
      </c>
      <c r="T182" s="991"/>
      <c r="U182" s="992"/>
      <c r="V182" s="924"/>
      <c r="W182" s="925"/>
      <c r="X182" s="993"/>
      <c r="Y182" s="1"/>
    </row>
    <row r="183" spans="1:32" ht="23.25" customHeight="1" thickTop="1" thickBot="1" x14ac:dyDescent="0.2">
      <c r="A183" s="658" t="s">
        <v>102</v>
      </c>
      <c r="B183" s="659"/>
      <c r="C183" s="659"/>
      <c r="D183" s="659"/>
      <c r="E183" s="659"/>
      <c r="F183" s="659"/>
      <c r="G183" s="659"/>
      <c r="H183" s="659"/>
      <c r="I183" s="659"/>
      <c r="J183" s="659"/>
      <c r="K183" s="659"/>
      <c r="L183" s="659"/>
      <c r="M183" s="659"/>
      <c r="N183" s="659"/>
      <c r="O183" s="975">
        <f>SUM(O180:Q182)</f>
        <v>0</v>
      </c>
      <c r="P183" s="976"/>
      <c r="Q183" s="977"/>
      <c r="R183" s="87" t="s">
        <v>83</v>
      </c>
      <c r="S183" s="594">
        <f>SUM(S180:U182)</f>
        <v>0</v>
      </c>
      <c r="T183" s="594"/>
      <c r="U183" s="595"/>
      <c r="V183" s="1003"/>
      <c r="W183" s="1004"/>
      <c r="X183" s="1005"/>
    </row>
    <row r="184" spans="1:32" s="44" customFormat="1" ht="24" customHeight="1" x14ac:dyDescent="0.15">
      <c r="A184" s="43" t="s">
        <v>260</v>
      </c>
      <c r="C184" s="44" t="s">
        <v>142</v>
      </c>
      <c r="AB184" s="13"/>
      <c r="AC184" s="13"/>
      <c r="AD184" s="13"/>
      <c r="AE184" s="13"/>
      <c r="AF184" s="13"/>
    </row>
    <row r="185" spans="1:32" ht="24" customHeight="1" thickBot="1" x14ac:dyDescent="0.2">
      <c r="A185" s="44" t="s">
        <v>265</v>
      </c>
      <c r="V185" s="13"/>
      <c r="W185" s="13"/>
      <c r="X185" s="13"/>
    </row>
    <row r="186" spans="1:32" s="1" customFormat="1" ht="18" customHeight="1" x14ac:dyDescent="0.15">
      <c r="A186" s="809" t="s">
        <v>258</v>
      </c>
      <c r="B186" s="733"/>
      <c r="C186" s="786" t="s">
        <v>379</v>
      </c>
      <c r="D186" s="786"/>
      <c r="E186" s="786"/>
      <c r="F186" s="786"/>
      <c r="G186" s="786"/>
      <c r="H186" s="786"/>
      <c r="I186" s="786"/>
      <c r="J186" s="786"/>
      <c r="K186" s="786"/>
      <c r="L186" s="786"/>
      <c r="M186" s="786"/>
      <c r="N186" s="786"/>
      <c r="O186" s="786"/>
      <c r="P186" s="786"/>
      <c r="Q186" s="786"/>
      <c r="R186" s="786"/>
      <c r="S186" s="786"/>
      <c r="T186" s="786"/>
      <c r="U186" s="786"/>
      <c r="V186" s="786"/>
      <c r="W186" s="786"/>
      <c r="X186" s="787"/>
    </row>
    <row r="187" spans="1:32" s="1" customFormat="1" ht="18" customHeight="1" x14ac:dyDescent="0.15">
      <c r="A187" s="810"/>
      <c r="B187" s="776"/>
      <c r="C187" s="788"/>
      <c r="D187" s="788"/>
      <c r="E187" s="788"/>
      <c r="F187" s="788"/>
      <c r="G187" s="788"/>
      <c r="H187" s="788"/>
      <c r="I187" s="788"/>
      <c r="J187" s="788"/>
      <c r="K187" s="788"/>
      <c r="L187" s="788"/>
      <c r="M187" s="788"/>
      <c r="N187" s="788"/>
      <c r="O187" s="788"/>
      <c r="P187" s="788"/>
      <c r="Q187" s="788"/>
      <c r="R187" s="788"/>
      <c r="S187" s="788"/>
      <c r="T187" s="788"/>
      <c r="U187" s="788"/>
      <c r="V187" s="788"/>
      <c r="W187" s="788"/>
      <c r="X187" s="789"/>
    </row>
    <row r="188" spans="1:32" s="1" customFormat="1" ht="18" customHeight="1" x14ac:dyDescent="0.15">
      <c r="A188" s="811"/>
      <c r="B188" s="775"/>
      <c r="C188" s="790"/>
      <c r="D188" s="790"/>
      <c r="E188" s="790"/>
      <c r="F188" s="790"/>
      <c r="G188" s="790"/>
      <c r="H188" s="790"/>
      <c r="I188" s="790"/>
      <c r="J188" s="790"/>
      <c r="K188" s="790"/>
      <c r="L188" s="790"/>
      <c r="M188" s="790"/>
      <c r="N188" s="790"/>
      <c r="O188" s="790"/>
      <c r="P188" s="790"/>
      <c r="Q188" s="790"/>
      <c r="R188" s="790"/>
      <c r="S188" s="790"/>
      <c r="T188" s="790"/>
      <c r="U188" s="790"/>
      <c r="V188" s="790"/>
      <c r="W188" s="790"/>
      <c r="X188" s="791"/>
    </row>
    <row r="189" spans="1:32" s="1" customFormat="1" ht="18" customHeight="1" x14ac:dyDescent="0.15">
      <c r="A189" s="811"/>
      <c r="B189" s="775"/>
      <c r="C189" s="790"/>
      <c r="D189" s="790"/>
      <c r="E189" s="790"/>
      <c r="F189" s="790"/>
      <c r="G189" s="790"/>
      <c r="H189" s="790"/>
      <c r="I189" s="790"/>
      <c r="J189" s="790"/>
      <c r="K189" s="790"/>
      <c r="L189" s="790"/>
      <c r="M189" s="790"/>
      <c r="N189" s="790"/>
      <c r="O189" s="790"/>
      <c r="P189" s="790"/>
      <c r="Q189" s="790"/>
      <c r="R189" s="790"/>
      <c r="S189" s="790"/>
      <c r="T189" s="790"/>
      <c r="U189" s="790"/>
      <c r="V189" s="790"/>
      <c r="W189" s="790"/>
      <c r="X189" s="791"/>
    </row>
    <row r="190" spans="1:32" s="1" customFormat="1" ht="18" customHeight="1" x14ac:dyDescent="0.15">
      <c r="A190" s="1126"/>
      <c r="B190" s="1127"/>
      <c r="C190" s="1127"/>
      <c r="D190" s="1127"/>
      <c r="E190" s="1127"/>
      <c r="F190" s="1127"/>
      <c r="G190" s="1127"/>
      <c r="H190" s="1127"/>
      <c r="I190" s="1127"/>
      <c r="J190" s="1127"/>
      <c r="K190" s="1127"/>
      <c r="L190" s="1127"/>
      <c r="M190" s="1127"/>
      <c r="N190" s="1127"/>
      <c r="O190" s="1127"/>
      <c r="P190" s="1127"/>
      <c r="Q190" s="1127"/>
      <c r="R190" s="1127"/>
      <c r="S190" s="1127"/>
      <c r="T190" s="1127"/>
      <c r="U190" s="1127"/>
      <c r="V190" s="1127"/>
      <c r="W190" s="1127"/>
      <c r="X190" s="1128"/>
    </row>
    <row r="191" spans="1:32" s="1" customFormat="1" ht="18" customHeight="1" x14ac:dyDescent="0.15">
      <c r="A191" s="186"/>
      <c r="B191" s="187"/>
      <c r="C191" s="187"/>
      <c r="D191" s="187"/>
      <c r="E191" s="187"/>
      <c r="F191" s="187"/>
      <c r="G191" s="187"/>
      <c r="H191" s="187"/>
      <c r="I191" s="187"/>
      <c r="J191" s="187"/>
      <c r="K191" s="187"/>
      <c r="L191" s="187"/>
      <c r="M191" s="187"/>
      <c r="N191" s="187"/>
      <c r="O191" s="187"/>
      <c r="P191" s="187"/>
      <c r="Q191" s="187"/>
      <c r="R191" s="187"/>
      <c r="S191" s="187"/>
      <c r="T191" s="187"/>
      <c r="U191" s="187"/>
      <c r="V191" s="187"/>
      <c r="W191" s="187"/>
      <c r="X191" s="188"/>
    </row>
    <row r="192" spans="1:32" s="1" customFormat="1" ht="18" customHeight="1" x14ac:dyDescent="0.15">
      <c r="A192" s="186"/>
      <c r="B192" s="187"/>
      <c r="C192" s="187"/>
      <c r="D192" s="187"/>
      <c r="E192" s="187"/>
      <c r="F192" s="187"/>
      <c r="G192" s="187"/>
      <c r="H192" s="187"/>
      <c r="I192" s="187"/>
      <c r="J192" s="187"/>
      <c r="K192" s="187"/>
      <c r="L192" s="187"/>
      <c r="M192" s="187"/>
      <c r="N192" s="187"/>
      <c r="O192" s="187"/>
      <c r="P192" s="187"/>
      <c r="Q192" s="187"/>
      <c r="R192" s="187"/>
      <c r="S192" s="187"/>
      <c r="T192" s="187"/>
      <c r="U192" s="187"/>
      <c r="V192" s="187"/>
      <c r="W192" s="187"/>
      <c r="X192" s="188"/>
    </row>
    <row r="193" spans="1:24" s="1" customFormat="1" ht="18" customHeight="1" x14ac:dyDescent="0.15">
      <c r="A193" s="186"/>
      <c r="B193" s="187"/>
      <c r="C193" s="187"/>
      <c r="D193" s="187"/>
      <c r="E193" s="187"/>
      <c r="F193" s="187"/>
      <c r="G193" s="187"/>
      <c r="H193" s="187"/>
      <c r="I193" s="187"/>
      <c r="J193" s="187"/>
      <c r="K193" s="187"/>
      <c r="L193" s="187"/>
      <c r="M193" s="187"/>
      <c r="N193" s="187"/>
      <c r="O193" s="187"/>
      <c r="P193" s="187"/>
      <c r="Q193" s="187"/>
      <c r="R193" s="187"/>
      <c r="S193" s="187"/>
      <c r="T193" s="187"/>
      <c r="U193" s="187"/>
      <c r="V193" s="187"/>
      <c r="W193" s="187"/>
      <c r="X193" s="188"/>
    </row>
    <row r="194" spans="1:24" s="1" customFormat="1" ht="18" customHeight="1" x14ac:dyDescent="0.15">
      <c r="A194" s="802"/>
      <c r="B194" s="803"/>
      <c r="C194" s="803"/>
      <c r="D194" s="803"/>
      <c r="E194" s="803"/>
      <c r="F194" s="803"/>
      <c r="G194" s="803"/>
      <c r="H194" s="803"/>
      <c r="I194" s="803"/>
      <c r="J194" s="803"/>
      <c r="K194" s="803"/>
      <c r="L194" s="803"/>
      <c r="M194" s="803"/>
      <c r="N194" s="803"/>
      <c r="O194" s="803"/>
      <c r="P194" s="803"/>
      <c r="Q194" s="803"/>
      <c r="R194" s="803"/>
      <c r="S194" s="803"/>
      <c r="T194" s="803"/>
      <c r="U194" s="803"/>
      <c r="V194" s="803"/>
      <c r="W194" s="803"/>
      <c r="X194" s="804"/>
    </row>
    <row r="195" spans="1:24" s="1" customFormat="1" ht="18" customHeight="1" x14ac:dyDescent="0.15">
      <c r="A195" s="802"/>
      <c r="B195" s="803"/>
      <c r="C195" s="803"/>
      <c r="D195" s="803"/>
      <c r="E195" s="803"/>
      <c r="F195" s="803"/>
      <c r="G195" s="803"/>
      <c r="H195" s="803"/>
      <c r="I195" s="803"/>
      <c r="J195" s="803"/>
      <c r="K195" s="803"/>
      <c r="L195" s="803"/>
      <c r="M195" s="803"/>
      <c r="N195" s="803"/>
      <c r="O195" s="803"/>
      <c r="P195" s="803"/>
      <c r="Q195" s="803"/>
      <c r="R195" s="803"/>
      <c r="S195" s="803"/>
      <c r="T195" s="803"/>
      <c r="U195" s="803"/>
      <c r="V195" s="803"/>
      <c r="W195" s="803"/>
      <c r="X195" s="804"/>
    </row>
    <row r="196" spans="1:24" s="1" customFormat="1" ht="18" customHeight="1" x14ac:dyDescent="0.15">
      <c r="A196" s="802"/>
      <c r="B196" s="803"/>
      <c r="C196" s="803"/>
      <c r="D196" s="803"/>
      <c r="E196" s="803"/>
      <c r="F196" s="803"/>
      <c r="G196" s="803"/>
      <c r="H196" s="803"/>
      <c r="I196" s="803"/>
      <c r="J196" s="803"/>
      <c r="K196" s="803"/>
      <c r="L196" s="803"/>
      <c r="M196" s="803"/>
      <c r="N196" s="803"/>
      <c r="O196" s="803"/>
      <c r="P196" s="803"/>
      <c r="Q196" s="803"/>
      <c r="R196" s="803"/>
      <c r="S196" s="803"/>
      <c r="T196" s="803"/>
      <c r="U196" s="803"/>
      <c r="V196" s="803"/>
      <c r="W196" s="803"/>
      <c r="X196" s="804"/>
    </row>
    <row r="197" spans="1:24" s="1" customFormat="1" ht="18" customHeight="1" x14ac:dyDescent="0.15">
      <c r="A197" s="802"/>
      <c r="B197" s="803"/>
      <c r="C197" s="803"/>
      <c r="D197" s="803"/>
      <c r="E197" s="803"/>
      <c r="F197" s="803"/>
      <c r="G197" s="803"/>
      <c r="H197" s="803"/>
      <c r="I197" s="803"/>
      <c r="J197" s="803"/>
      <c r="K197" s="803"/>
      <c r="L197" s="803"/>
      <c r="M197" s="803"/>
      <c r="N197" s="803"/>
      <c r="O197" s="803"/>
      <c r="P197" s="803"/>
      <c r="Q197" s="803"/>
      <c r="R197" s="803"/>
      <c r="S197" s="803"/>
      <c r="T197" s="803"/>
      <c r="U197" s="803"/>
      <c r="V197" s="803"/>
      <c r="W197" s="803"/>
      <c r="X197" s="804"/>
    </row>
    <row r="198" spans="1:24" s="1" customFormat="1" ht="18" customHeight="1" x14ac:dyDescent="0.15">
      <c r="A198" s="802"/>
      <c r="B198" s="803"/>
      <c r="C198" s="803"/>
      <c r="D198" s="803"/>
      <c r="E198" s="803"/>
      <c r="F198" s="803"/>
      <c r="G198" s="803"/>
      <c r="H198" s="803"/>
      <c r="I198" s="803"/>
      <c r="J198" s="803"/>
      <c r="K198" s="803"/>
      <c r="L198" s="803"/>
      <c r="M198" s="803"/>
      <c r="N198" s="803"/>
      <c r="O198" s="803"/>
      <c r="P198" s="803"/>
      <c r="Q198" s="803"/>
      <c r="R198" s="803"/>
      <c r="S198" s="803"/>
      <c r="T198" s="803"/>
      <c r="U198" s="803"/>
      <c r="V198" s="803"/>
      <c r="W198" s="803"/>
      <c r="X198" s="804"/>
    </row>
    <row r="199" spans="1:24" s="1" customFormat="1" ht="18" customHeight="1" x14ac:dyDescent="0.15">
      <c r="A199" s="802"/>
      <c r="B199" s="803"/>
      <c r="C199" s="803"/>
      <c r="D199" s="803"/>
      <c r="E199" s="803"/>
      <c r="F199" s="803"/>
      <c r="G199" s="803"/>
      <c r="H199" s="803"/>
      <c r="I199" s="803"/>
      <c r="J199" s="803"/>
      <c r="K199" s="803"/>
      <c r="L199" s="803"/>
      <c r="M199" s="803"/>
      <c r="N199" s="803"/>
      <c r="O199" s="803"/>
      <c r="P199" s="803"/>
      <c r="Q199" s="803"/>
      <c r="R199" s="803"/>
      <c r="S199" s="803"/>
      <c r="T199" s="803"/>
      <c r="U199" s="803"/>
      <c r="V199" s="803"/>
      <c r="W199" s="803"/>
      <c r="X199" s="804"/>
    </row>
    <row r="200" spans="1:24" s="1" customFormat="1" ht="18" customHeight="1" x14ac:dyDescent="0.15">
      <c r="A200" s="802"/>
      <c r="B200" s="803"/>
      <c r="C200" s="803"/>
      <c r="D200" s="803"/>
      <c r="E200" s="803"/>
      <c r="F200" s="803"/>
      <c r="G200" s="803"/>
      <c r="H200" s="803"/>
      <c r="I200" s="803"/>
      <c r="J200" s="803"/>
      <c r="K200" s="803"/>
      <c r="L200" s="803"/>
      <c r="M200" s="803"/>
      <c r="N200" s="803"/>
      <c r="O200" s="803"/>
      <c r="P200" s="803"/>
      <c r="Q200" s="803"/>
      <c r="R200" s="803"/>
      <c r="S200" s="803"/>
      <c r="T200" s="803"/>
      <c r="U200" s="803"/>
      <c r="V200" s="803"/>
      <c r="W200" s="803"/>
      <c r="X200" s="804"/>
    </row>
    <row r="201" spans="1:24" ht="18" customHeight="1" x14ac:dyDescent="0.15">
      <c r="A201" s="802"/>
      <c r="B201" s="803"/>
      <c r="C201" s="803"/>
      <c r="D201" s="803"/>
      <c r="E201" s="803"/>
      <c r="F201" s="803"/>
      <c r="G201" s="803"/>
      <c r="H201" s="803"/>
      <c r="I201" s="803"/>
      <c r="J201" s="803"/>
      <c r="K201" s="803"/>
      <c r="L201" s="803"/>
      <c r="M201" s="803"/>
      <c r="N201" s="803"/>
      <c r="O201" s="803"/>
      <c r="P201" s="803"/>
      <c r="Q201" s="803"/>
      <c r="R201" s="803"/>
      <c r="S201" s="803"/>
      <c r="T201" s="803"/>
      <c r="U201" s="803"/>
      <c r="V201" s="803"/>
      <c r="W201" s="803"/>
      <c r="X201" s="804"/>
    </row>
    <row r="202" spans="1:24" ht="18" customHeight="1" x14ac:dyDescent="0.15">
      <c r="A202" s="802"/>
      <c r="B202" s="803"/>
      <c r="C202" s="803"/>
      <c r="D202" s="803"/>
      <c r="E202" s="803"/>
      <c r="F202" s="803"/>
      <c r="G202" s="803"/>
      <c r="H202" s="803"/>
      <c r="I202" s="803"/>
      <c r="J202" s="803"/>
      <c r="K202" s="803"/>
      <c r="L202" s="803"/>
      <c r="M202" s="803"/>
      <c r="N202" s="803"/>
      <c r="O202" s="803"/>
      <c r="P202" s="803"/>
      <c r="Q202" s="803"/>
      <c r="R202" s="803"/>
      <c r="S202" s="803"/>
      <c r="T202" s="803"/>
      <c r="U202" s="803"/>
      <c r="V202" s="803"/>
      <c r="W202" s="803"/>
      <c r="X202" s="804"/>
    </row>
    <row r="203" spans="1:24" ht="18" customHeight="1" x14ac:dyDescent="0.15">
      <c r="A203" s="802"/>
      <c r="B203" s="803"/>
      <c r="C203" s="803"/>
      <c r="D203" s="803"/>
      <c r="E203" s="803"/>
      <c r="F203" s="803"/>
      <c r="G203" s="803"/>
      <c r="H203" s="803"/>
      <c r="I203" s="803"/>
      <c r="J203" s="803"/>
      <c r="K203" s="803"/>
      <c r="L203" s="803"/>
      <c r="M203" s="803"/>
      <c r="N203" s="803"/>
      <c r="O203" s="803"/>
      <c r="P203" s="803"/>
      <c r="Q203" s="803"/>
      <c r="R203" s="803"/>
      <c r="S203" s="803"/>
      <c r="T203" s="803"/>
      <c r="U203" s="803"/>
      <c r="V203" s="803"/>
      <c r="W203" s="803"/>
      <c r="X203" s="804"/>
    </row>
    <row r="204" spans="1:24" ht="18" customHeight="1" x14ac:dyDescent="0.15">
      <c r="A204" s="802"/>
      <c r="B204" s="803"/>
      <c r="C204" s="803"/>
      <c r="D204" s="803"/>
      <c r="E204" s="803"/>
      <c r="F204" s="803"/>
      <c r="G204" s="803"/>
      <c r="H204" s="803"/>
      <c r="I204" s="803"/>
      <c r="J204" s="803"/>
      <c r="K204" s="803"/>
      <c r="L204" s="803"/>
      <c r="M204" s="803"/>
      <c r="N204" s="803"/>
      <c r="O204" s="803"/>
      <c r="P204" s="803"/>
      <c r="Q204" s="803"/>
      <c r="R204" s="803"/>
      <c r="S204" s="803"/>
      <c r="T204" s="803"/>
      <c r="U204" s="803"/>
      <c r="V204" s="803"/>
      <c r="W204" s="803"/>
      <c r="X204" s="804"/>
    </row>
    <row r="205" spans="1:24" ht="18" customHeight="1" x14ac:dyDescent="0.15">
      <c r="A205" s="802"/>
      <c r="B205" s="803"/>
      <c r="C205" s="803"/>
      <c r="D205" s="803"/>
      <c r="E205" s="803"/>
      <c r="F205" s="803"/>
      <c r="G205" s="803"/>
      <c r="H205" s="803"/>
      <c r="I205" s="803"/>
      <c r="J205" s="803"/>
      <c r="K205" s="803"/>
      <c r="L205" s="803"/>
      <c r="M205" s="803"/>
      <c r="N205" s="803"/>
      <c r="O205" s="803"/>
      <c r="P205" s="803"/>
      <c r="Q205" s="803"/>
      <c r="R205" s="803"/>
      <c r="S205" s="803"/>
      <c r="T205" s="803"/>
      <c r="U205" s="803"/>
      <c r="V205" s="803"/>
      <c r="W205" s="803"/>
      <c r="X205" s="804"/>
    </row>
    <row r="206" spans="1:24" ht="18" customHeight="1" x14ac:dyDescent="0.15">
      <c r="A206" s="802"/>
      <c r="B206" s="803"/>
      <c r="C206" s="803"/>
      <c r="D206" s="803"/>
      <c r="E206" s="803"/>
      <c r="F206" s="803"/>
      <c r="G206" s="803"/>
      <c r="H206" s="803"/>
      <c r="I206" s="803"/>
      <c r="J206" s="803"/>
      <c r="K206" s="803"/>
      <c r="L206" s="803"/>
      <c r="M206" s="803"/>
      <c r="N206" s="803"/>
      <c r="O206" s="803"/>
      <c r="P206" s="803"/>
      <c r="Q206" s="803"/>
      <c r="R206" s="803"/>
      <c r="S206" s="803"/>
      <c r="T206" s="803"/>
      <c r="U206" s="803"/>
      <c r="V206" s="803"/>
      <c r="W206" s="803"/>
      <c r="X206" s="804"/>
    </row>
    <row r="207" spans="1:24" ht="18" customHeight="1" x14ac:dyDescent="0.15">
      <c r="A207" s="802"/>
      <c r="B207" s="803"/>
      <c r="C207" s="803"/>
      <c r="D207" s="803"/>
      <c r="E207" s="803"/>
      <c r="F207" s="803"/>
      <c r="G207" s="803"/>
      <c r="H207" s="803"/>
      <c r="I207" s="803"/>
      <c r="J207" s="803"/>
      <c r="K207" s="803"/>
      <c r="L207" s="803"/>
      <c r="M207" s="803"/>
      <c r="N207" s="803"/>
      <c r="O207" s="803"/>
      <c r="P207" s="803"/>
      <c r="Q207" s="803"/>
      <c r="R207" s="803"/>
      <c r="S207" s="803"/>
      <c r="T207" s="803"/>
      <c r="U207" s="803"/>
      <c r="V207" s="803"/>
      <c r="W207" s="803"/>
      <c r="X207" s="804"/>
    </row>
    <row r="208" spans="1:24" ht="18" customHeight="1" x14ac:dyDescent="0.15">
      <c r="A208" s="802"/>
      <c r="B208" s="803"/>
      <c r="C208" s="803"/>
      <c r="D208" s="803"/>
      <c r="E208" s="803"/>
      <c r="F208" s="803"/>
      <c r="G208" s="803"/>
      <c r="H208" s="803"/>
      <c r="I208" s="803"/>
      <c r="J208" s="803"/>
      <c r="K208" s="803"/>
      <c r="L208" s="803"/>
      <c r="M208" s="803"/>
      <c r="N208" s="803"/>
      <c r="O208" s="803"/>
      <c r="P208" s="803"/>
      <c r="Q208" s="803"/>
      <c r="R208" s="803"/>
      <c r="S208" s="803"/>
      <c r="T208" s="803"/>
      <c r="U208" s="803"/>
      <c r="V208" s="803"/>
      <c r="W208" s="803"/>
      <c r="X208" s="804"/>
    </row>
    <row r="209" spans="1:24" ht="18" customHeight="1" x14ac:dyDescent="0.15">
      <c r="A209" s="802"/>
      <c r="B209" s="803"/>
      <c r="C209" s="803"/>
      <c r="D209" s="803"/>
      <c r="E209" s="803"/>
      <c r="F209" s="803"/>
      <c r="G209" s="803"/>
      <c r="H209" s="803"/>
      <c r="I209" s="803"/>
      <c r="J209" s="803"/>
      <c r="K209" s="803"/>
      <c r="L209" s="803"/>
      <c r="M209" s="803"/>
      <c r="N209" s="803"/>
      <c r="O209" s="803"/>
      <c r="P209" s="803"/>
      <c r="Q209" s="803"/>
      <c r="R209" s="803"/>
      <c r="S209" s="803"/>
      <c r="T209" s="803"/>
      <c r="U209" s="803"/>
      <c r="V209" s="803"/>
      <c r="W209" s="803"/>
      <c r="X209" s="804"/>
    </row>
    <row r="210" spans="1:24" ht="18" customHeight="1" x14ac:dyDescent="0.15">
      <c r="A210" s="802"/>
      <c r="B210" s="803"/>
      <c r="C210" s="803"/>
      <c r="D210" s="803"/>
      <c r="E210" s="803"/>
      <c r="F210" s="803"/>
      <c r="G210" s="803"/>
      <c r="H210" s="803"/>
      <c r="I210" s="803"/>
      <c r="J210" s="803"/>
      <c r="K210" s="803"/>
      <c r="L210" s="803"/>
      <c r="M210" s="803"/>
      <c r="N210" s="803"/>
      <c r="O210" s="803"/>
      <c r="P210" s="803"/>
      <c r="Q210" s="803"/>
      <c r="R210" s="803"/>
      <c r="S210" s="803"/>
      <c r="T210" s="803"/>
      <c r="U210" s="803"/>
      <c r="V210" s="803"/>
      <c r="W210" s="803"/>
      <c r="X210" s="804"/>
    </row>
    <row r="211" spans="1:24" ht="18" customHeight="1" x14ac:dyDescent="0.15">
      <c r="A211" s="802"/>
      <c r="B211" s="803"/>
      <c r="C211" s="803"/>
      <c r="D211" s="803"/>
      <c r="E211" s="803"/>
      <c r="F211" s="803"/>
      <c r="G211" s="803"/>
      <c r="H211" s="803"/>
      <c r="I211" s="803"/>
      <c r="J211" s="803"/>
      <c r="K211" s="803"/>
      <c r="L211" s="803"/>
      <c r="M211" s="803"/>
      <c r="N211" s="803"/>
      <c r="O211" s="803"/>
      <c r="P211" s="803"/>
      <c r="Q211" s="803"/>
      <c r="R211" s="803"/>
      <c r="S211" s="803"/>
      <c r="T211" s="803"/>
      <c r="U211" s="803"/>
      <c r="V211" s="803"/>
      <c r="W211" s="803"/>
      <c r="X211" s="804"/>
    </row>
    <row r="212" spans="1:24" ht="18" customHeight="1" x14ac:dyDescent="0.15">
      <c r="A212" s="802"/>
      <c r="B212" s="803"/>
      <c r="C212" s="803"/>
      <c r="D212" s="803"/>
      <c r="E212" s="803"/>
      <c r="F212" s="803"/>
      <c r="G212" s="803"/>
      <c r="H212" s="803"/>
      <c r="I212" s="803"/>
      <c r="J212" s="803"/>
      <c r="K212" s="803"/>
      <c r="L212" s="803"/>
      <c r="M212" s="803"/>
      <c r="N212" s="803"/>
      <c r="O212" s="803"/>
      <c r="P212" s="803"/>
      <c r="Q212" s="803"/>
      <c r="R212" s="803"/>
      <c r="S212" s="803"/>
      <c r="T212" s="803"/>
      <c r="U212" s="803"/>
      <c r="V212" s="803"/>
      <c r="W212" s="803"/>
      <c r="X212" s="804"/>
    </row>
    <row r="213" spans="1:24" ht="18" customHeight="1" x14ac:dyDescent="0.15">
      <c r="A213" s="802"/>
      <c r="B213" s="803"/>
      <c r="C213" s="803"/>
      <c r="D213" s="803"/>
      <c r="E213" s="803"/>
      <c r="F213" s="803"/>
      <c r="G213" s="803"/>
      <c r="H213" s="803"/>
      <c r="I213" s="803"/>
      <c r="J213" s="803"/>
      <c r="K213" s="803"/>
      <c r="L213" s="803"/>
      <c r="M213" s="803"/>
      <c r="N213" s="803"/>
      <c r="O213" s="803"/>
      <c r="P213" s="803"/>
      <c r="Q213" s="803"/>
      <c r="R213" s="803"/>
      <c r="S213" s="803"/>
      <c r="T213" s="803"/>
      <c r="U213" s="803"/>
      <c r="V213" s="803"/>
      <c r="W213" s="803"/>
      <c r="X213" s="804"/>
    </row>
    <row r="214" spans="1:24" ht="18" customHeight="1" x14ac:dyDescent="0.15">
      <c r="A214" s="802"/>
      <c r="B214" s="803"/>
      <c r="C214" s="803"/>
      <c r="D214" s="803"/>
      <c r="E214" s="803"/>
      <c r="F214" s="803"/>
      <c r="G214" s="803"/>
      <c r="H214" s="803"/>
      <c r="I214" s="803"/>
      <c r="J214" s="803"/>
      <c r="K214" s="803"/>
      <c r="L214" s="803"/>
      <c r="M214" s="803"/>
      <c r="N214" s="803"/>
      <c r="O214" s="803"/>
      <c r="P214" s="803"/>
      <c r="Q214" s="803"/>
      <c r="R214" s="803"/>
      <c r="S214" s="803"/>
      <c r="T214" s="803"/>
      <c r="U214" s="803"/>
      <c r="V214" s="803"/>
      <c r="W214" s="803"/>
      <c r="X214" s="804"/>
    </row>
    <row r="215" spans="1:24" ht="18" customHeight="1" x14ac:dyDescent="0.15">
      <c r="A215" s="802"/>
      <c r="B215" s="803"/>
      <c r="C215" s="803"/>
      <c r="D215" s="803"/>
      <c r="E215" s="803"/>
      <c r="F215" s="803"/>
      <c r="G215" s="803"/>
      <c r="H215" s="803"/>
      <c r="I215" s="803"/>
      <c r="J215" s="803"/>
      <c r="K215" s="803"/>
      <c r="L215" s="803"/>
      <c r="M215" s="803"/>
      <c r="N215" s="803"/>
      <c r="O215" s="803"/>
      <c r="P215" s="803"/>
      <c r="Q215" s="803"/>
      <c r="R215" s="803"/>
      <c r="S215" s="803"/>
      <c r="T215" s="803"/>
      <c r="U215" s="803"/>
      <c r="V215" s="803"/>
      <c r="W215" s="803"/>
      <c r="X215" s="804"/>
    </row>
    <row r="216" spans="1:24" ht="18" customHeight="1" x14ac:dyDescent="0.15">
      <c r="A216" s="802"/>
      <c r="B216" s="803"/>
      <c r="C216" s="803"/>
      <c r="D216" s="803"/>
      <c r="E216" s="803"/>
      <c r="F216" s="803"/>
      <c r="G216" s="803"/>
      <c r="H216" s="803"/>
      <c r="I216" s="803"/>
      <c r="J216" s="803"/>
      <c r="K216" s="803"/>
      <c r="L216" s="803"/>
      <c r="M216" s="803"/>
      <c r="N216" s="803"/>
      <c r="O216" s="803"/>
      <c r="P216" s="803"/>
      <c r="Q216" s="803"/>
      <c r="R216" s="803"/>
      <c r="S216" s="803"/>
      <c r="T216" s="803"/>
      <c r="U216" s="803"/>
      <c r="V216" s="803"/>
      <c r="W216" s="803"/>
      <c r="X216" s="804"/>
    </row>
    <row r="217" spans="1:24" ht="18" customHeight="1" x14ac:dyDescent="0.15">
      <c r="A217" s="802"/>
      <c r="B217" s="803"/>
      <c r="C217" s="803"/>
      <c r="D217" s="803"/>
      <c r="E217" s="803"/>
      <c r="F217" s="803"/>
      <c r="G217" s="803"/>
      <c r="H217" s="803"/>
      <c r="I217" s="803"/>
      <c r="J217" s="803"/>
      <c r="K217" s="803"/>
      <c r="L217" s="803"/>
      <c r="M217" s="803"/>
      <c r="N217" s="803"/>
      <c r="O217" s="803"/>
      <c r="P217" s="803"/>
      <c r="Q217" s="803"/>
      <c r="R217" s="803"/>
      <c r="S217" s="803"/>
      <c r="T217" s="803"/>
      <c r="U217" s="803"/>
      <c r="V217" s="803"/>
      <c r="W217" s="803"/>
      <c r="X217" s="804"/>
    </row>
    <row r="218" spans="1:24" ht="18" customHeight="1" x14ac:dyDescent="0.15">
      <c r="A218" s="802"/>
      <c r="B218" s="803"/>
      <c r="C218" s="803"/>
      <c r="D218" s="803"/>
      <c r="E218" s="803"/>
      <c r="F218" s="803"/>
      <c r="G218" s="803"/>
      <c r="H218" s="803"/>
      <c r="I218" s="803"/>
      <c r="J218" s="803"/>
      <c r="K218" s="803"/>
      <c r="L218" s="803"/>
      <c r="M218" s="803"/>
      <c r="N218" s="803"/>
      <c r="O218" s="803"/>
      <c r="P218" s="803"/>
      <c r="Q218" s="803"/>
      <c r="R218" s="803"/>
      <c r="S218" s="803"/>
      <c r="T218" s="803"/>
      <c r="U218" s="803"/>
      <c r="V218" s="803"/>
      <c r="W218" s="803"/>
      <c r="X218" s="804"/>
    </row>
    <row r="219" spans="1:24" ht="18" customHeight="1" x14ac:dyDescent="0.15">
      <c r="A219" s="802"/>
      <c r="B219" s="803"/>
      <c r="C219" s="803"/>
      <c r="D219" s="803"/>
      <c r="E219" s="803"/>
      <c r="F219" s="803"/>
      <c r="G219" s="803"/>
      <c r="H219" s="803"/>
      <c r="I219" s="803"/>
      <c r="J219" s="803"/>
      <c r="K219" s="803"/>
      <c r="L219" s="803"/>
      <c r="M219" s="803"/>
      <c r="N219" s="803"/>
      <c r="O219" s="803"/>
      <c r="P219" s="803"/>
      <c r="Q219" s="803"/>
      <c r="R219" s="803"/>
      <c r="S219" s="803"/>
      <c r="T219" s="803"/>
      <c r="U219" s="803"/>
      <c r="V219" s="803"/>
      <c r="W219" s="803"/>
      <c r="X219" s="804"/>
    </row>
    <row r="220" spans="1:24" ht="18" customHeight="1" x14ac:dyDescent="0.15">
      <c r="A220" s="802"/>
      <c r="B220" s="803"/>
      <c r="C220" s="803"/>
      <c r="D220" s="803"/>
      <c r="E220" s="803"/>
      <c r="F220" s="803"/>
      <c r="G220" s="803"/>
      <c r="H220" s="803"/>
      <c r="I220" s="803"/>
      <c r="J220" s="803"/>
      <c r="K220" s="803"/>
      <c r="L220" s="803"/>
      <c r="M220" s="803"/>
      <c r="N220" s="803"/>
      <c r="O220" s="803"/>
      <c r="P220" s="803"/>
      <c r="Q220" s="803"/>
      <c r="R220" s="803"/>
      <c r="S220" s="803"/>
      <c r="T220" s="803"/>
      <c r="U220" s="803"/>
      <c r="V220" s="803"/>
      <c r="W220" s="803"/>
      <c r="X220" s="804"/>
    </row>
    <row r="221" spans="1:24" ht="18" customHeight="1" x14ac:dyDescent="0.15">
      <c r="A221" s="802"/>
      <c r="B221" s="803"/>
      <c r="C221" s="803"/>
      <c r="D221" s="803"/>
      <c r="E221" s="803"/>
      <c r="F221" s="803"/>
      <c r="G221" s="803"/>
      <c r="H221" s="803"/>
      <c r="I221" s="803"/>
      <c r="J221" s="803"/>
      <c r="K221" s="803"/>
      <c r="L221" s="803"/>
      <c r="M221" s="803"/>
      <c r="N221" s="803"/>
      <c r="O221" s="803"/>
      <c r="P221" s="803"/>
      <c r="Q221" s="803"/>
      <c r="R221" s="803"/>
      <c r="S221" s="803"/>
      <c r="T221" s="803"/>
      <c r="U221" s="803"/>
      <c r="V221" s="803"/>
      <c r="W221" s="803"/>
      <c r="X221" s="804"/>
    </row>
    <row r="222" spans="1:24" ht="18" customHeight="1" x14ac:dyDescent="0.15">
      <c r="A222" s="802"/>
      <c r="B222" s="803"/>
      <c r="C222" s="803"/>
      <c r="D222" s="803"/>
      <c r="E222" s="803"/>
      <c r="F222" s="803"/>
      <c r="G222" s="803"/>
      <c r="H222" s="803"/>
      <c r="I222" s="803"/>
      <c r="J222" s="803"/>
      <c r="K222" s="803"/>
      <c r="L222" s="803"/>
      <c r="M222" s="803"/>
      <c r="N222" s="803"/>
      <c r="O222" s="803"/>
      <c r="P222" s="803"/>
      <c r="Q222" s="803"/>
      <c r="R222" s="803"/>
      <c r="S222" s="803"/>
      <c r="T222" s="803"/>
      <c r="U222" s="803"/>
      <c r="V222" s="803"/>
      <c r="W222" s="803"/>
      <c r="X222" s="804"/>
    </row>
    <row r="223" spans="1:24" ht="18" customHeight="1" x14ac:dyDescent="0.15">
      <c r="A223" s="802"/>
      <c r="B223" s="803"/>
      <c r="C223" s="803"/>
      <c r="D223" s="803"/>
      <c r="E223" s="803"/>
      <c r="F223" s="803"/>
      <c r="G223" s="803"/>
      <c r="H223" s="803"/>
      <c r="I223" s="803"/>
      <c r="J223" s="803"/>
      <c r="K223" s="803"/>
      <c r="L223" s="803"/>
      <c r="M223" s="803"/>
      <c r="N223" s="803"/>
      <c r="O223" s="803"/>
      <c r="P223" s="803"/>
      <c r="Q223" s="803"/>
      <c r="R223" s="803"/>
      <c r="S223" s="803"/>
      <c r="T223" s="803"/>
      <c r="U223" s="803"/>
      <c r="V223" s="803"/>
      <c r="W223" s="803"/>
      <c r="X223" s="804"/>
    </row>
    <row r="224" spans="1:24" ht="18" customHeight="1" x14ac:dyDescent="0.15">
      <c r="A224" s="802"/>
      <c r="B224" s="803"/>
      <c r="C224" s="803"/>
      <c r="D224" s="803"/>
      <c r="E224" s="803"/>
      <c r="F224" s="803"/>
      <c r="G224" s="803"/>
      <c r="H224" s="803"/>
      <c r="I224" s="803"/>
      <c r="J224" s="803"/>
      <c r="K224" s="803"/>
      <c r="L224" s="803"/>
      <c r="M224" s="803"/>
      <c r="N224" s="803"/>
      <c r="O224" s="803"/>
      <c r="P224" s="803"/>
      <c r="Q224" s="803"/>
      <c r="R224" s="803"/>
      <c r="S224" s="803"/>
      <c r="T224" s="803"/>
      <c r="U224" s="803"/>
      <c r="V224" s="803"/>
      <c r="W224" s="803"/>
      <c r="X224" s="804"/>
    </row>
    <row r="225" spans="1:24" ht="18" customHeight="1" x14ac:dyDescent="0.15">
      <c r="A225" s="186"/>
      <c r="B225" s="187"/>
      <c r="C225" s="187"/>
      <c r="D225" s="187"/>
      <c r="E225" s="187"/>
      <c r="F225" s="187"/>
      <c r="G225" s="187"/>
      <c r="H225" s="187"/>
      <c r="I225" s="187"/>
      <c r="J225" s="187"/>
      <c r="K225" s="187"/>
      <c r="L225" s="187"/>
      <c r="M225" s="187"/>
      <c r="N225" s="187"/>
      <c r="O225" s="187"/>
      <c r="P225" s="187"/>
      <c r="Q225" s="187"/>
      <c r="R225" s="187"/>
      <c r="S225" s="187"/>
      <c r="T225" s="187"/>
      <c r="U225" s="187"/>
      <c r="V225" s="187"/>
      <c r="W225" s="187"/>
      <c r="X225" s="188"/>
    </row>
    <row r="226" spans="1:24" ht="18" customHeight="1" x14ac:dyDescent="0.15">
      <c r="A226" s="802"/>
      <c r="B226" s="803"/>
      <c r="C226" s="803"/>
      <c r="D226" s="803"/>
      <c r="E226" s="803"/>
      <c r="F226" s="803"/>
      <c r="G226" s="803"/>
      <c r="H226" s="803"/>
      <c r="I226" s="803"/>
      <c r="J226" s="803"/>
      <c r="K226" s="803"/>
      <c r="L226" s="803"/>
      <c r="M226" s="803"/>
      <c r="N226" s="803"/>
      <c r="O226" s="803"/>
      <c r="P226" s="803"/>
      <c r="Q226" s="803"/>
      <c r="R226" s="803"/>
      <c r="S226" s="803"/>
      <c r="T226" s="803"/>
      <c r="U226" s="803"/>
      <c r="V226" s="803"/>
      <c r="W226" s="803"/>
      <c r="X226" s="804"/>
    </row>
    <row r="227" spans="1:24" ht="18" customHeight="1" x14ac:dyDescent="0.15">
      <c r="A227" s="186"/>
      <c r="B227" s="187"/>
      <c r="C227" s="187"/>
      <c r="D227" s="187"/>
      <c r="E227" s="187"/>
      <c r="F227" s="187"/>
      <c r="G227" s="187"/>
      <c r="H227" s="187"/>
      <c r="I227" s="187"/>
      <c r="J227" s="187"/>
      <c r="K227" s="187"/>
      <c r="L227" s="187"/>
      <c r="M227" s="187"/>
      <c r="N227" s="187"/>
      <c r="O227" s="187"/>
      <c r="P227" s="187"/>
      <c r="Q227" s="187"/>
      <c r="R227" s="187"/>
      <c r="S227" s="187"/>
      <c r="T227" s="187"/>
      <c r="U227" s="187"/>
      <c r="V227" s="187"/>
      <c r="W227" s="187"/>
      <c r="X227" s="188"/>
    </row>
    <row r="228" spans="1:24" ht="18" customHeight="1" x14ac:dyDescent="0.15">
      <c r="A228" s="802"/>
      <c r="B228" s="803"/>
      <c r="C228" s="803"/>
      <c r="D228" s="803"/>
      <c r="E228" s="803"/>
      <c r="F228" s="803"/>
      <c r="G228" s="803"/>
      <c r="H228" s="803"/>
      <c r="I228" s="803"/>
      <c r="J228" s="803"/>
      <c r="K228" s="803"/>
      <c r="L228" s="803"/>
      <c r="M228" s="803"/>
      <c r="N228" s="803"/>
      <c r="O228" s="803"/>
      <c r="P228" s="803"/>
      <c r="Q228" s="803"/>
      <c r="R228" s="803"/>
      <c r="S228" s="803"/>
      <c r="T228" s="803"/>
      <c r="U228" s="803"/>
      <c r="V228" s="803"/>
      <c r="W228" s="803"/>
      <c r="X228" s="804"/>
    </row>
    <row r="229" spans="1:24" ht="18" customHeight="1" x14ac:dyDescent="0.15">
      <c r="A229" s="802"/>
      <c r="B229" s="803"/>
      <c r="C229" s="803"/>
      <c r="D229" s="803"/>
      <c r="E229" s="803"/>
      <c r="F229" s="803"/>
      <c r="G229" s="803"/>
      <c r="H229" s="803"/>
      <c r="I229" s="803"/>
      <c r="J229" s="803"/>
      <c r="K229" s="803"/>
      <c r="L229" s="803"/>
      <c r="M229" s="803"/>
      <c r="N229" s="803"/>
      <c r="O229" s="803"/>
      <c r="P229" s="803"/>
      <c r="Q229" s="803"/>
      <c r="R229" s="803"/>
      <c r="S229" s="803"/>
      <c r="T229" s="803"/>
      <c r="U229" s="803"/>
      <c r="V229" s="803"/>
      <c r="W229" s="803"/>
      <c r="X229" s="804"/>
    </row>
    <row r="230" spans="1:24" ht="18" customHeight="1" x14ac:dyDescent="0.15">
      <c r="A230" s="802"/>
      <c r="B230" s="803"/>
      <c r="C230" s="803"/>
      <c r="D230" s="803"/>
      <c r="E230" s="803"/>
      <c r="F230" s="803"/>
      <c r="G230" s="803"/>
      <c r="H230" s="803"/>
      <c r="I230" s="803"/>
      <c r="J230" s="803"/>
      <c r="K230" s="803"/>
      <c r="L230" s="803"/>
      <c r="M230" s="803"/>
      <c r="N230" s="803"/>
      <c r="O230" s="803"/>
      <c r="P230" s="803"/>
      <c r="Q230" s="803"/>
      <c r="R230" s="803"/>
      <c r="S230" s="803"/>
      <c r="T230" s="803"/>
      <c r="U230" s="803"/>
      <c r="V230" s="803"/>
      <c r="W230" s="803"/>
      <c r="X230" s="804"/>
    </row>
    <row r="231" spans="1:24" ht="18" customHeight="1" thickBot="1" x14ac:dyDescent="0.2">
      <c r="A231" s="1132"/>
      <c r="B231" s="1133"/>
      <c r="C231" s="1133"/>
      <c r="D231" s="1133"/>
      <c r="E231" s="1133"/>
      <c r="F231" s="1133"/>
      <c r="G231" s="1133"/>
      <c r="H231" s="1133"/>
      <c r="I231" s="1133"/>
      <c r="J231" s="1133"/>
      <c r="K231" s="1133"/>
      <c r="L231" s="1133"/>
      <c r="M231" s="1133"/>
      <c r="N231" s="1133"/>
      <c r="O231" s="1133"/>
      <c r="P231" s="1133"/>
      <c r="Q231" s="1133"/>
      <c r="R231" s="1133"/>
      <c r="S231" s="1133"/>
      <c r="T231" s="1133"/>
      <c r="U231" s="1133"/>
      <c r="V231" s="1133"/>
      <c r="W231" s="1133"/>
      <c r="X231" s="1134"/>
    </row>
  </sheetData>
  <mergeCells count="525">
    <mergeCell ref="B26:E28"/>
    <mergeCell ref="F26:X28"/>
    <mergeCell ref="AD2:AH2"/>
    <mergeCell ref="A228:X228"/>
    <mergeCell ref="A229:X229"/>
    <mergeCell ref="A230:X230"/>
    <mergeCell ref="A214:X214"/>
    <mergeCell ref="A215:X215"/>
    <mergeCell ref="A216:X216"/>
    <mergeCell ref="A217:X217"/>
    <mergeCell ref="A231:X231"/>
    <mergeCell ref="A220:X220"/>
    <mergeCell ref="A221:X221"/>
    <mergeCell ref="A222:X222"/>
    <mergeCell ref="A223:X223"/>
    <mergeCell ref="A224:X224"/>
    <mergeCell ref="A226:X226"/>
    <mergeCell ref="A218:X218"/>
    <mergeCell ref="A219:X219"/>
    <mergeCell ref="A208:X208"/>
    <mergeCell ref="A209:X209"/>
    <mergeCell ref="A210:X210"/>
    <mergeCell ref="A211:X211"/>
    <mergeCell ref="A212:X212"/>
    <mergeCell ref="A213:X213"/>
    <mergeCell ref="V123:X123"/>
    <mergeCell ref="A190:X190"/>
    <mergeCell ref="A194:X194"/>
    <mergeCell ref="A195:X195"/>
    <mergeCell ref="A196:X196"/>
    <mergeCell ref="A197:X197"/>
    <mergeCell ref="A166:F166"/>
    <mergeCell ref="E123:U123"/>
    <mergeCell ref="V166:X166"/>
    <mergeCell ref="G166:L166"/>
    <mergeCell ref="T106:W106"/>
    <mergeCell ref="T107:W107"/>
    <mergeCell ref="T108:W108"/>
    <mergeCell ref="M76:P76"/>
    <mergeCell ref="B76:L76"/>
    <mergeCell ref="B77:L77"/>
    <mergeCell ref="C98:I98"/>
    <mergeCell ref="C99:I99"/>
    <mergeCell ref="V80:X80"/>
    <mergeCell ref="Q98:V98"/>
    <mergeCell ref="B74:L75"/>
    <mergeCell ref="M74:P75"/>
    <mergeCell ref="B78:L78"/>
    <mergeCell ref="B79:L79"/>
    <mergeCell ref="B80:L80"/>
    <mergeCell ref="Q78:T78"/>
    <mergeCell ref="Q79:T79"/>
    <mergeCell ref="Q80:T80"/>
    <mergeCell ref="M77:P77"/>
    <mergeCell ref="M78:P78"/>
    <mergeCell ref="M79:P79"/>
    <mergeCell ref="M80:P80"/>
    <mergeCell ref="W89:X89"/>
    <mergeCell ref="M96:P96"/>
    <mergeCell ref="N88:P88"/>
    <mergeCell ref="N90:P90"/>
    <mergeCell ref="F91:P91"/>
    <mergeCell ref="F92:P92"/>
    <mergeCell ref="Q91:X91"/>
    <mergeCell ref="Q94:V94"/>
    <mergeCell ref="L115:N115"/>
    <mergeCell ref="L116:N116"/>
    <mergeCell ref="M72:P72"/>
    <mergeCell ref="Q89:V89"/>
    <mergeCell ref="Q97:V97"/>
    <mergeCell ref="W97:X97"/>
    <mergeCell ref="Q74:U75"/>
    <mergeCell ref="Q76:T76"/>
    <mergeCell ref="Q77:T77"/>
    <mergeCell ref="T109:W109"/>
    <mergeCell ref="B72:L72"/>
    <mergeCell ref="M70:P70"/>
    <mergeCell ref="T110:W110"/>
    <mergeCell ref="V71:X71"/>
    <mergeCell ref="T111:W111"/>
    <mergeCell ref="T112:W112"/>
    <mergeCell ref="V76:X76"/>
    <mergeCell ref="V77:X77"/>
    <mergeCell ref="V78:X78"/>
    <mergeCell ref="V79:X79"/>
    <mergeCell ref="A10:A38"/>
    <mergeCell ref="G36:W36"/>
    <mergeCell ref="G35:M35"/>
    <mergeCell ref="P35:W35"/>
    <mergeCell ref="G34:W34"/>
    <mergeCell ref="Q39:V39"/>
    <mergeCell ref="G38:K38"/>
    <mergeCell ref="B14:E15"/>
    <mergeCell ref="F14:M15"/>
    <mergeCell ref="N14:R15"/>
    <mergeCell ref="L118:N118"/>
    <mergeCell ref="A58:F58"/>
    <mergeCell ref="B71:L71"/>
    <mergeCell ref="M71:P71"/>
    <mergeCell ref="Q71:T71"/>
    <mergeCell ref="V70:X70"/>
    <mergeCell ref="Q72:T72"/>
    <mergeCell ref="A74:A75"/>
    <mergeCell ref="J96:L96"/>
    <mergeCell ref="K94:O94"/>
    <mergeCell ref="S166:U166"/>
    <mergeCell ref="H16:M16"/>
    <mergeCell ref="A59:F60"/>
    <mergeCell ref="F18:K19"/>
    <mergeCell ref="B20:E22"/>
    <mergeCell ref="F20:X22"/>
    <mergeCell ref="F23:X25"/>
    <mergeCell ref="B29:E30"/>
    <mergeCell ref="G33:M33"/>
    <mergeCell ref="P33:X33"/>
    <mergeCell ref="G167:L167"/>
    <mergeCell ref="M167:Q167"/>
    <mergeCell ref="S167:T167"/>
    <mergeCell ref="V167:W167"/>
    <mergeCell ref="F44:G44"/>
    <mergeCell ref="B55:X55"/>
    <mergeCell ref="B53:X53"/>
    <mergeCell ref="C100:P100"/>
    <mergeCell ref="N89:P89"/>
    <mergeCell ref="M166:R166"/>
    <mergeCell ref="A168:F168"/>
    <mergeCell ref="G168:L168"/>
    <mergeCell ref="M168:Q168"/>
    <mergeCell ref="G58:N58"/>
    <mergeCell ref="O58:X58"/>
    <mergeCell ref="A54:A55"/>
    <mergeCell ref="A167:F167"/>
    <mergeCell ref="S168:T168"/>
    <mergeCell ref="V168:W168"/>
    <mergeCell ref="L119:N119"/>
    <mergeCell ref="B31:E32"/>
    <mergeCell ref="F31:X32"/>
    <mergeCell ref="B54:X54"/>
    <mergeCell ref="J97:K97"/>
    <mergeCell ref="C101:P101"/>
    <mergeCell ref="Q100:V100"/>
    <mergeCell ref="W100:X100"/>
    <mergeCell ref="Q96:X96"/>
    <mergeCell ref="Q93:V93"/>
    <mergeCell ref="W94:X94"/>
    <mergeCell ref="S14:X14"/>
    <mergeCell ref="S15:W15"/>
    <mergeCell ref="B16:E17"/>
    <mergeCell ref="F16:G17"/>
    <mergeCell ref="A63:F64"/>
    <mergeCell ref="O63:X64"/>
    <mergeCell ref="A52:A53"/>
    <mergeCell ref="M18:M19"/>
    <mergeCell ref="O59:X60"/>
    <mergeCell ref="F29:X30"/>
    <mergeCell ref="A48:A51"/>
    <mergeCell ref="B51:X51"/>
    <mergeCell ref="C91:E94"/>
    <mergeCell ref="C87:E90"/>
    <mergeCell ref="A70:A73"/>
    <mergeCell ref="A61:F62"/>
    <mergeCell ref="O61:X62"/>
    <mergeCell ref="V72:X72"/>
    <mergeCell ref="Q70:T70"/>
    <mergeCell ref="F94:J94"/>
    <mergeCell ref="A183:N183"/>
    <mergeCell ref="O183:Q183"/>
    <mergeCell ref="S183:U183"/>
    <mergeCell ref="V183:X183"/>
    <mergeCell ref="A170:B170"/>
    <mergeCell ref="A169:F169"/>
    <mergeCell ref="G169:L169"/>
    <mergeCell ref="M169:Q169"/>
    <mergeCell ref="O179:Q179"/>
    <mergeCell ref="R179:U179"/>
    <mergeCell ref="V179:X179"/>
    <mergeCell ref="A96:B101"/>
    <mergeCell ref="C96:I96"/>
    <mergeCell ref="C97:I97"/>
    <mergeCell ref="J98:K98"/>
    <mergeCell ref="J99:K99"/>
    <mergeCell ref="W99:X99"/>
    <mergeCell ref="A174:E174"/>
    <mergeCell ref="A175:E175"/>
    <mergeCell ref="O177:Q177"/>
    <mergeCell ref="O181:Q181"/>
    <mergeCell ref="S181:U181"/>
    <mergeCell ref="V181:X181"/>
    <mergeCell ref="O182:Q182"/>
    <mergeCell ref="S182:U182"/>
    <mergeCell ref="V182:X182"/>
    <mergeCell ref="O180:Q180"/>
    <mergeCell ref="S180:U180"/>
    <mergeCell ref="V180:X180"/>
    <mergeCell ref="A178:N178"/>
    <mergeCell ref="O178:Q178"/>
    <mergeCell ref="S178:U178"/>
    <mergeCell ref="V178:X178"/>
    <mergeCell ref="F180:N180"/>
    <mergeCell ref="F179:N179"/>
    <mergeCell ref="A179:E179"/>
    <mergeCell ref="S177:U177"/>
    <mergeCell ref="V177:X177"/>
    <mergeCell ref="O176:Q176"/>
    <mergeCell ref="S176:U176"/>
    <mergeCell ref="V176:X176"/>
    <mergeCell ref="A176:E176"/>
    <mergeCell ref="A177:E177"/>
    <mergeCell ref="S169:T169"/>
    <mergeCell ref="O175:Q175"/>
    <mergeCell ref="S175:U175"/>
    <mergeCell ref="V175:X175"/>
    <mergeCell ref="O174:Q174"/>
    <mergeCell ref="R174:U174"/>
    <mergeCell ref="V174:X174"/>
    <mergeCell ref="V169:W169"/>
    <mergeCell ref="P16:X16"/>
    <mergeCell ref="F89:M89"/>
    <mergeCell ref="B48:X48"/>
    <mergeCell ref="B50:X50"/>
    <mergeCell ref="B49:X49"/>
    <mergeCell ref="B52:X52"/>
    <mergeCell ref="L18:L19"/>
    <mergeCell ref="N18:V19"/>
    <mergeCell ref="N16:O17"/>
    <mergeCell ref="B18:E19"/>
    <mergeCell ref="F174:N174"/>
    <mergeCell ref="F175:N175"/>
    <mergeCell ref="F176:N176"/>
    <mergeCell ref="F177:N177"/>
    <mergeCell ref="W101:X101"/>
    <mergeCell ref="F87:M87"/>
    <mergeCell ref="F88:M88"/>
    <mergeCell ref="F90:M90"/>
    <mergeCell ref="N87:P87"/>
    <mergeCell ref="W98:X98"/>
    <mergeCell ref="W90:X90"/>
    <mergeCell ref="A158:C162"/>
    <mergeCell ref="D158:J162"/>
    <mergeCell ref="K158:Q162"/>
    <mergeCell ref="R158:X162"/>
    <mergeCell ref="K155:Q157"/>
    <mergeCell ref="A87:B95"/>
    <mergeCell ref="Q99:V99"/>
    <mergeCell ref="L117:N117"/>
    <mergeCell ref="P115:R115"/>
    <mergeCell ref="A163:C163"/>
    <mergeCell ref="D163:J163"/>
    <mergeCell ref="K163:Q163"/>
    <mergeCell ref="R163:X163"/>
    <mergeCell ref="A152:C154"/>
    <mergeCell ref="D152:J154"/>
    <mergeCell ref="K152:Q154"/>
    <mergeCell ref="R152:X154"/>
    <mergeCell ref="A155:C157"/>
    <mergeCell ref="D155:J157"/>
    <mergeCell ref="R155:X157"/>
    <mergeCell ref="A148:C148"/>
    <mergeCell ref="P148:R148"/>
    <mergeCell ref="S148:U148"/>
    <mergeCell ref="V148:X148"/>
    <mergeCell ref="A150:C151"/>
    <mergeCell ref="D150:X150"/>
    <mergeCell ref="D151:J151"/>
    <mergeCell ref="K151:Q151"/>
    <mergeCell ref="R151:X151"/>
    <mergeCell ref="A146:C146"/>
    <mergeCell ref="P146:R146"/>
    <mergeCell ref="S146:U146"/>
    <mergeCell ref="V146:X146"/>
    <mergeCell ref="A147:C147"/>
    <mergeCell ref="P147:R147"/>
    <mergeCell ref="S147:U147"/>
    <mergeCell ref="V147:X147"/>
    <mergeCell ref="A144:C144"/>
    <mergeCell ref="P144:R144"/>
    <mergeCell ref="S144:U144"/>
    <mergeCell ref="V144:X144"/>
    <mergeCell ref="A145:C145"/>
    <mergeCell ref="P145:R145"/>
    <mergeCell ref="S145:U145"/>
    <mergeCell ref="V145:X145"/>
    <mergeCell ref="A142:C142"/>
    <mergeCell ref="P142:R142"/>
    <mergeCell ref="S142:U142"/>
    <mergeCell ref="V142:X142"/>
    <mergeCell ref="A143:C143"/>
    <mergeCell ref="P143:R143"/>
    <mergeCell ref="S143:U143"/>
    <mergeCell ref="V143:X143"/>
    <mergeCell ref="A141:C141"/>
    <mergeCell ref="P141:R141"/>
    <mergeCell ref="S141:U141"/>
    <mergeCell ref="V141:X141"/>
    <mergeCell ref="A130:A140"/>
    <mergeCell ref="B130:C130"/>
    <mergeCell ref="B139:C139"/>
    <mergeCell ref="P139:R139"/>
    <mergeCell ref="S139:U139"/>
    <mergeCell ref="V139:X139"/>
    <mergeCell ref="B140:C140"/>
    <mergeCell ref="P140:R140"/>
    <mergeCell ref="S140:U140"/>
    <mergeCell ref="V140:X140"/>
    <mergeCell ref="B137:C137"/>
    <mergeCell ref="P137:R137"/>
    <mergeCell ref="S137:U137"/>
    <mergeCell ref="V137:X137"/>
    <mergeCell ref="B138:C138"/>
    <mergeCell ref="P138:R138"/>
    <mergeCell ref="S138:U138"/>
    <mergeCell ref="V138:X138"/>
    <mergeCell ref="B135:C135"/>
    <mergeCell ref="P135:R135"/>
    <mergeCell ref="S135:U135"/>
    <mergeCell ref="V135:X135"/>
    <mergeCell ref="B136:C136"/>
    <mergeCell ref="P136:R136"/>
    <mergeCell ref="S136:U136"/>
    <mergeCell ref="V136:X136"/>
    <mergeCell ref="B133:C133"/>
    <mergeCell ref="P133:R133"/>
    <mergeCell ref="S133:U133"/>
    <mergeCell ref="V133:X133"/>
    <mergeCell ref="B132:C132"/>
    <mergeCell ref="B134:C134"/>
    <mergeCell ref="P134:R134"/>
    <mergeCell ref="S134:U134"/>
    <mergeCell ref="V134:X134"/>
    <mergeCell ref="B131:C131"/>
    <mergeCell ref="P131:R131"/>
    <mergeCell ref="S131:U131"/>
    <mergeCell ref="V131:X131"/>
    <mergeCell ref="P132:R132"/>
    <mergeCell ref="S132:U132"/>
    <mergeCell ref="V132:X132"/>
    <mergeCell ref="A129:C129"/>
    <mergeCell ref="P129:R129"/>
    <mergeCell ref="S129:U129"/>
    <mergeCell ref="V129:X129"/>
    <mergeCell ref="P130:R130"/>
    <mergeCell ref="S130:U130"/>
    <mergeCell ref="V130:X130"/>
    <mergeCell ref="A127:C127"/>
    <mergeCell ref="P127:R127"/>
    <mergeCell ref="S127:U127"/>
    <mergeCell ref="V127:X127"/>
    <mergeCell ref="A128:C128"/>
    <mergeCell ref="P128:R128"/>
    <mergeCell ref="S128:U128"/>
    <mergeCell ref="V128:X128"/>
    <mergeCell ref="V124:X125"/>
    <mergeCell ref="P125:R125"/>
    <mergeCell ref="A126:C126"/>
    <mergeCell ref="P126:R126"/>
    <mergeCell ref="S126:U126"/>
    <mergeCell ref="V126:X126"/>
    <mergeCell ref="A198:X198"/>
    <mergeCell ref="C120:S120"/>
    <mergeCell ref="A121:S122"/>
    <mergeCell ref="U120:W120"/>
    <mergeCell ref="T121:T122"/>
    <mergeCell ref="U121:W122"/>
    <mergeCell ref="X121:X122"/>
    <mergeCell ref="A124:C125"/>
    <mergeCell ref="D124:R124"/>
    <mergeCell ref="S124:U125"/>
    <mergeCell ref="C110:F110"/>
    <mergeCell ref="G110:S110"/>
    <mergeCell ref="C111:F111"/>
    <mergeCell ref="P119:R119"/>
    <mergeCell ref="T119:W119"/>
    <mergeCell ref="G118:K118"/>
    <mergeCell ref="C119:F119"/>
    <mergeCell ref="G119:K119"/>
    <mergeCell ref="P116:R116"/>
    <mergeCell ref="P117:R117"/>
    <mergeCell ref="A201:X201"/>
    <mergeCell ref="C115:F115"/>
    <mergeCell ref="G115:K115"/>
    <mergeCell ref="C116:F116"/>
    <mergeCell ref="G116:K116"/>
    <mergeCell ref="A202:X202"/>
    <mergeCell ref="T118:W118"/>
    <mergeCell ref="A199:X199"/>
    <mergeCell ref="A200:X200"/>
    <mergeCell ref="A180:E180"/>
    <mergeCell ref="A114:B120"/>
    <mergeCell ref="C114:F114"/>
    <mergeCell ref="G114:K114"/>
    <mergeCell ref="L114:O114"/>
    <mergeCell ref="P114:S114"/>
    <mergeCell ref="T114:X114"/>
    <mergeCell ref="C117:F117"/>
    <mergeCell ref="G117:K117"/>
    <mergeCell ref="C118:F118"/>
    <mergeCell ref="T115:W115"/>
    <mergeCell ref="A204:X204"/>
    <mergeCell ref="A205:X205"/>
    <mergeCell ref="C108:F108"/>
    <mergeCell ref="G108:S108"/>
    <mergeCell ref="C109:F109"/>
    <mergeCell ref="G109:S109"/>
    <mergeCell ref="P118:R118"/>
    <mergeCell ref="T116:W116"/>
    <mergeCell ref="T117:W117"/>
    <mergeCell ref="A203:X203"/>
    <mergeCell ref="A206:X206"/>
    <mergeCell ref="A207:X207"/>
    <mergeCell ref="G105:S105"/>
    <mergeCell ref="T105:X105"/>
    <mergeCell ref="C106:F106"/>
    <mergeCell ref="G106:S106"/>
    <mergeCell ref="C107:F107"/>
    <mergeCell ref="G107:S107"/>
    <mergeCell ref="A186:B189"/>
    <mergeCell ref="A105:B113"/>
    <mergeCell ref="M99:O99"/>
    <mergeCell ref="C186:X189"/>
    <mergeCell ref="F181:N181"/>
    <mergeCell ref="F182:N182"/>
    <mergeCell ref="A181:E181"/>
    <mergeCell ref="A182:E182"/>
    <mergeCell ref="G111:S111"/>
    <mergeCell ref="C112:F112"/>
    <mergeCell ref="G112:S112"/>
    <mergeCell ref="C113:S113"/>
    <mergeCell ref="M98:O98"/>
    <mergeCell ref="C95:P95"/>
    <mergeCell ref="Q95:V95"/>
    <mergeCell ref="W95:X95"/>
    <mergeCell ref="A76:A81"/>
    <mergeCell ref="B81:F81"/>
    <mergeCell ref="W93:X93"/>
    <mergeCell ref="F93:P93"/>
    <mergeCell ref="Q92:V92"/>
    <mergeCell ref="W92:X92"/>
    <mergeCell ref="W88:X88"/>
    <mergeCell ref="B40:E40"/>
    <mergeCell ref="B23:E25"/>
    <mergeCell ref="L44:X44"/>
    <mergeCell ref="M59:N60"/>
    <mergeCell ref="G59:L60"/>
    <mergeCell ref="F43:G43"/>
    <mergeCell ref="B33:E38"/>
    <mergeCell ref="Q40:R40"/>
    <mergeCell ref="B70:L70"/>
    <mergeCell ref="U113:W113"/>
    <mergeCell ref="F41:G41"/>
    <mergeCell ref="F42:G42"/>
    <mergeCell ref="V74:X75"/>
    <mergeCell ref="B13:E13"/>
    <mergeCell ref="C105:F105"/>
    <mergeCell ref="M97:O97"/>
    <mergeCell ref="Q87:X87"/>
    <mergeCell ref="Q88:V88"/>
    <mergeCell ref="Q90:V90"/>
    <mergeCell ref="B12:E12"/>
    <mergeCell ref="F12:G12"/>
    <mergeCell ref="I12:J12"/>
    <mergeCell ref="L12:M12"/>
    <mergeCell ref="N12:P12"/>
    <mergeCell ref="Q6:X6"/>
    <mergeCell ref="B11:E11"/>
    <mergeCell ref="F11:X11"/>
    <mergeCell ref="L1:M1"/>
    <mergeCell ref="A2:X2"/>
    <mergeCell ref="N6:P6"/>
    <mergeCell ref="N7:P7"/>
    <mergeCell ref="N8:P8"/>
    <mergeCell ref="B10:E10"/>
    <mergeCell ref="F10:M10"/>
    <mergeCell ref="N10:Q10"/>
    <mergeCell ref="R10:X10"/>
    <mergeCell ref="B9:X9"/>
    <mergeCell ref="B73:F73"/>
    <mergeCell ref="V68:X69"/>
    <mergeCell ref="A68:A69"/>
    <mergeCell ref="B68:L69"/>
    <mergeCell ref="Q12:R12"/>
    <mergeCell ref="T12:U12"/>
    <mergeCell ref="A39:A46"/>
    <mergeCell ref="B39:E39"/>
    <mergeCell ref="H37:W37"/>
    <mergeCell ref="F13:G13"/>
    <mergeCell ref="O39:P40"/>
    <mergeCell ref="Q7:X7"/>
    <mergeCell ref="F40:N40"/>
    <mergeCell ref="F39:N39"/>
    <mergeCell ref="F46:X46"/>
    <mergeCell ref="F45:G45"/>
    <mergeCell ref="W12:X12"/>
    <mergeCell ref="N13:R13"/>
    <mergeCell ref="U13:V13"/>
    <mergeCell ref="X18:X19"/>
    <mergeCell ref="M73:U73"/>
    <mergeCell ref="L41:X41"/>
    <mergeCell ref="L42:X42"/>
    <mergeCell ref="L43:X43"/>
    <mergeCell ref="L45:X45"/>
    <mergeCell ref="E67:X67"/>
    <mergeCell ref="Q68:U69"/>
    <mergeCell ref="M68:P69"/>
    <mergeCell ref="O65:X65"/>
    <mergeCell ref="A65:F65"/>
    <mergeCell ref="M65:N65"/>
    <mergeCell ref="B41:E45"/>
    <mergeCell ref="B46:E46"/>
    <mergeCell ref="R101:V101"/>
    <mergeCell ref="Q8:W8"/>
    <mergeCell ref="V84:X85"/>
    <mergeCell ref="O84:U85"/>
    <mergeCell ref="J84:N85"/>
    <mergeCell ref="G73:L73"/>
    <mergeCell ref="V73:X73"/>
    <mergeCell ref="H65:L65"/>
    <mergeCell ref="G61:L62"/>
    <mergeCell ref="M61:N62"/>
    <mergeCell ref="H17:M17"/>
    <mergeCell ref="W18:W19"/>
    <mergeCell ref="V81:X81"/>
    <mergeCell ref="G81:L81"/>
    <mergeCell ref="M81:U81"/>
    <mergeCell ref="G63:L64"/>
    <mergeCell ref="M63:N64"/>
  </mergeCells>
  <phoneticPr fontId="3"/>
  <dataValidations count="7">
    <dataValidation type="list" allowBlank="1" showInputMessage="1" showErrorMessage="1" sqref="F10:M10">
      <formula1>$AF$5:$AF$7</formula1>
    </dataValidation>
    <dataValidation type="list" allowBlank="1" showInputMessage="1" showErrorMessage="1" sqref="F14:M15">
      <formula1>$AG$5:$AG$16</formula1>
    </dataValidation>
    <dataValidation type="list" allowBlank="1" showInputMessage="1" showErrorMessage="1" sqref="H16:M16">
      <formula1>$AD$11:$AD$15</formula1>
    </dataValidation>
    <dataValidation type="list" allowBlank="1" showInputMessage="1" showErrorMessage="1" sqref="M70:P72">
      <formula1>$AF$11:$AF$15</formula1>
    </dataValidation>
    <dataValidation type="list" allowBlank="1" showInputMessage="1" showErrorMessage="1" sqref="N88:P90">
      <formula1>$AD$18:$AD$22</formula1>
    </dataValidation>
    <dataValidation type="list" allowBlank="1" showInputMessage="1" showErrorMessage="1" sqref="F41:G45 Q40:R40">
      <formula1>$AD$5:$AD$6</formula1>
    </dataValidation>
    <dataValidation type="list" allowBlank="1" showInputMessage="1" showErrorMessage="1" sqref="P16:X16">
      <formula1>$AH$5:$AH$30</formula1>
    </dataValidation>
  </dataValidations>
  <printOptions horizontalCentered="1" verticalCentered="1"/>
  <pageMargins left="0.62992125984251968" right="0.43307086614173229" top="0.39370078740157483" bottom="0.39370078740157483" header="0.51181102362204722" footer="0.43307086614173229"/>
  <pageSetup paperSize="9" scale="99" orientation="portrait" cellComments="asDisplayed" r:id="rId1"/>
  <headerFooter alignWithMargins="0"/>
  <rowBreaks count="3" manualBreakCount="3">
    <brk id="46" max="16383" man="1"/>
    <brk id="148" max="23" man="1"/>
    <brk id="183" max="23" man="1"/>
  </rowBreaks>
  <colBreaks count="1" manualBreakCount="1">
    <brk id="24" max="230"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102"/>
  <sheetViews>
    <sheetView topLeftCell="B1" zoomScaleNormal="100" workbookViewId="0">
      <selection activeCell="K23" sqref="K23:M23"/>
    </sheetView>
  </sheetViews>
  <sheetFormatPr defaultRowHeight="13.5" x14ac:dyDescent="0.15"/>
  <cols>
    <col min="1" max="1" width="5.625" style="30" customWidth="1"/>
    <col min="2" max="2" width="5.625" style="29" customWidth="1"/>
    <col min="3" max="3" width="8.625" style="29" customWidth="1"/>
    <col min="4" max="5" width="5.625" style="29" customWidth="1"/>
    <col min="6" max="16" width="5.625" style="30" customWidth="1"/>
    <col min="17" max="19" width="11.625" style="30" customWidth="1"/>
    <col min="20" max="21" width="5.125" style="30" customWidth="1"/>
    <col min="22" max="16384" width="9" style="30"/>
  </cols>
  <sheetData>
    <row r="2" spans="1:23" x14ac:dyDescent="0.15">
      <c r="A2" s="35" t="s">
        <v>40</v>
      </c>
      <c r="B2" s="30" t="s">
        <v>226</v>
      </c>
    </row>
    <row r="3" spans="1:23" x14ac:dyDescent="0.15">
      <c r="A3" s="34"/>
      <c r="B3" s="30"/>
    </row>
    <row r="4" spans="1:23" s="15" customFormat="1" ht="11.25" customHeight="1" x14ac:dyDescent="0.15">
      <c r="B4" s="1144" t="s">
        <v>21</v>
      </c>
      <c r="C4" s="1144"/>
      <c r="D4" s="15" t="s">
        <v>36</v>
      </c>
      <c r="L4" s="15" t="s">
        <v>37</v>
      </c>
    </row>
    <row r="5" spans="1:23" s="15" customFormat="1" ht="11.25" customHeight="1" x14ac:dyDescent="0.15">
      <c r="B5" s="16"/>
      <c r="C5" s="16"/>
    </row>
    <row r="6" spans="1:23" s="15" customFormat="1" ht="11.25" customHeight="1" x14ac:dyDescent="0.15">
      <c r="B6" s="16"/>
      <c r="C6" s="1145" t="s">
        <v>23</v>
      </c>
      <c r="D6" s="1145"/>
      <c r="E6" s="31" t="s">
        <v>22</v>
      </c>
      <c r="F6" s="1144">
        <v>10000000</v>
      </c>
      <c r="G6" s="1144"/>
      <c r="H6" s="15" t="s">
        <v>1</v>
      </c>
      <c r="K6" s="1142" t="s">
        <v>15</v>
      </c>
      <c r="L6" s="1142"/>
      <c r="M6" s="15">
        <v>7</v>
      </c>
      <c r="N6" s="15" t="s">
        <v>18</v>
      </c>
      <c r="O6" s="15">
        <f>+M6*12</f>
        <v>84</v>
      </c>
      <c r="P6" s="15" t="s">
        <v>16</v>
      </c>
    </row>
    <row r="7" spans="1:23" s="15" customFormat="1" ht="11.25" customHeight="1" thickBot="1" x14ac:dyDescent="0.2">
      <c r="B7" s="16"/>
      <c r="C7" s="1145" t="s">
        <v>24</v>
      </c>
      <c r="D7" s="1145"/>
      <c r="E7" s="31" t="s">
        <v>22</v>
      </c>
      <c r="F7" s="1144">
        <f>+F6/O8</f>
        <v>138888.88888888888</v>
      </c>
      <c r="G7" s="1144"/>
      <c r="H7" s="15" t="s">
        <v>1</v>
      </c>
      <c r="K7" s="1155" t="s">
        <v>17</v>
      </c>
      <c r="L7" s="1155"/>
      <c r="M7" s="17">
        <v>1</v>
      </c>
      <c r="N7" s="17" t="s">
        <v>19</v>
      </c>
      <c r="O7" s="17">
        <f>+M7*12</f>
        <v>12</v>
      </c>
      <c r="P7" s="17" t="s">
        <v>16</v>
      </c>
    </row>
    <row r="8" spans="1:23" s="15" customFormat="1" ht="11.25" customHeight="1" thickTop="1" x14ac:dyDescent="0.15">
      <c r="B8" s="16"/>
      <c r="C8" s="1145" t="s">
        <v>25</v>
      </c>
      <c r="D8" s="1145"/>
      <c r="E8" s="31" t="s">
        <v>22</v>
      </c>
      <c r="F8" s="18">
        <v>1.7000000000000001E-2</v>
      </c>
      <c r="K8" s="1143" t="s">
        <v>20</v>
      </c>
      <c r="L8" s="1143"/>
      <c r="M8" s="19">
        <f>+M6-M7</f>
        <v>6</v>
      </c>
      <c r="N8" s="15" t="s">
        <v>18</v>
      </c>
      <c r="O8" s="19">
        <f>+O6-O7</f>
        <v>72</v>
      </c>
      <c r="P8" s="15" t="s">
        <v>16</v>
      </c>
    </row>
    <row r="9" spans="1:23" s="15" customFormat="1" ht="11.25" customHeight="1" thickBot="1" x14ac:dyDescent="0.2">
      <c r="B9" s="16"/>
      <c r="C9" s="20"/>
      <c r="D9" s="20"/>
    </row>
    <row r="10" spans="1:23" s="15" customFormat="1" ht="11.25" customHeight="1" thickBot="1" x14ac:dyDescent="0.2">
      <c r="B10" s="21" t="s">
        <v>54</v>
      </c>
      <c r="C10" s="22" t="s">
        <v>53</v>
      </c>
      <c r="D10" s="1153" t="s">
        <v>4</v>
      </c>
      <c r="E10" s="1154"/>
      <c r="F10" s="1148" t="s">
        <v>2</v>
      </c>
      <c r="G10" s="1148"/>
      <c r="H10" s="1148"/>
      <c r="I10" s="1148" t="s">
        <v>25</v>
      </c>
      <c r="J10" s="1148"/>
      <c r="K10" s="1148" t="s">
        <v>5</v>
      </c>
      <c r="L10" s="1148"/>
      <c r="M10" s="1148"/>
      <c r="N10" s="1148" t="s">
        <v>6</v>
      </c>
      <c r="O10" s="1148"/>
      <c r="P10" s="1153"/>
      <c r="Q10" s="1184" t="s">
        <v>34</v>
      </c>
      <c r="R10" s="1184"/>
      <c r="S10" s="1185"/>
      <c r="W10" s="157">
        <v>52688</v>
      </c>
    </row>
    <row r="11" spans="1:23" s="15" customFormat="1" ht="11.25" customHeight="1" x14ac:dyDescent="0.15">
      <c r="B11" s="1139" t="s">
        <v>7</v>
      </c>
      <c r="C11" s="23">
        <v>1</v>
      </c>
      <c r="D11" s="1150">
        <v>0</v>
      </c>
      <c r="E11" s="1150"/>
      <c r="F11" s="1146">
        <f>+F6-D11</f>
        <v>10000000</v>
      </c>
      <c r="G11" s="1146"/>
      <c r="H11" s="1146"/>
      <c r="I11" s="1149">
        <f>+F8</f>
        <v>1.7000000000000001E-2</v>
      </c>
      <c r="J11" s="1149"/>
      <c r="K11" s="1146">
        <f>+(F11*I11)/12</f>
        <v>14166.666666666666</v>
      </c>
      <c r="L11" s="1146"/>
      <c r="M11" s="1146"/>
      <c r="N11" s="1146">
        <f t="shared" ref="N11:N74" si="0">+D11+K11</f>
        <v>14166.666666666666</v>
      </c>
      <c r="O11" s="1146"/>
      <c r="P11" s="1147"/>
      <c r="Q11" s="1147"/>
      <c r="R11" s="1150"/>
      <c r="S11" s="1179"/>
    </row>
    <row r="12" spans="1:23" s="15" customFormat="1" ht="11.25" customHeight="1" x14ac:dyDescent="0.15">
      <c r="B12" s="1140"/>
      <c r="C12" s="24">
        <v>2</v>
      </c>
      <c r="D12" s="1151">
        <f t="shared" ref="D12:D21" si="1">+D11</f>
        <v>0</v>
      </c>
      <c r="E12" s="1151"/>
      <c r="F12" s="1151">
        <f t="shared" ref="F12:F22" si="2">+F11-D12</f>
        <v>10000000</v>
      </c>
      <c r="G12" s="1151"/>
      <c r="H12" s="1151"/>
      <c r="I12" s="1156">
        <f t="shared" ref="I12:I75" si="3">+I11</f>
        <v>1.7000000000000001E-2</v>
      </c>
      <c r="J12" s="1156"/>
      <c r="K12" s="1151">
        <f t="shared" ref="K12:K74" si="4">+(F12*I12)/12</f>
        <v>14166.666666666666</v>
      </c>
      <c r="L12" s="1151"/>
      <c r="M12" s="1151"/>
      <c r="N12" s="1151">
        <f t="shared" si="0"/>
        <v>14166.666666666666</v>
      </c>
      <c r="O12" s="1151"/>
      <c r="P12" s="1152"/>
      <c r="Q12" s="1180"/>
      <c r="R12" s="1145"/>
      <c r="S12" s="1181"/>
    </row>
    <row r="13" spans="1:23" s="15" customFormat="1" ht="11.25" customHeight="1" x14ac:dyDescent="0.15">
      <c r="B13" s="1140"/>
      <c r="C13" s="24">
        <v>3</v>
      </c>
      <c r="D13" s="1151">
        <f t="shared" si="1"/>
        <v>0</v>
      </c>
      <c r="E13" s="1151"/>
      <c r="F13" s="1151">
        <f t="shared" si="2"/>
        <v>10000000</v>
      </c>
      <c r="G13" s="1151"/>
      <c r="H13" s="1151"/>
      <c r="I13" s="1156">
        <f t="shared" si="3"/>
        <v>1.7000000000000001E-2</v>
      </c>
      <c r="J13" s="1156"/>
      <c r="K13" s="1151">
        <f t="shared" si="4"/>
        <v>14166.666666666666</v>
      </c>
      <c r="L13" s="1151"/>
      <c r="M13" s="1151"/>
      <c r="N13" s="1151">
        <f t="shared" si="0"/>
        <v>14166.666666666666</v>
      </c>
      <c r="O13" s="1151"/>
      <c r="P13" s="1152"/>
      <c r="Q13" s="1180"/>
      <c r="R13" s="1145"/>
      <c r="S13" s="1181"/>
    </row>
    <row r="14" spans="1:23" s="15" customFormat="1" ht="11.25" customHeight="1" x14ac:dyDescent="0.15">
      <c r="B14" s="1140"/>
      <c r="C14" s="24">
        <v>4</v>
      </c>
      <c r="D14" s="1151">
        <f t="shared" si="1"/>
        <v>0</v>
      </c>
      <c r="E14" s="1151"/>
      <c r="F14" s="1151">
        <f t="shared" si="2"/>
        <v>10000000</v>
      </c>
      <c r="G14" s="1151"/>
      <c r="H14" s="1151"/>
      <c r="I14" s="1156">
        <f t="shared" si="3"/>
        <v>1.7000000000000001E-2</v>
      </c>
      <c r="J14" s="1156"/>
      <c r="K14" s="1151">
        <f t="shared" si="4"/>
        <v>14166.666666666666</v>
      </c>
      <c r="L14" s="1151"/>
      <c r="M14" s="1151"/>
      <c r="N14" s="1151">
        <f t="shared" si="0"/>
        <v>14166.666666666666</v>
      </c>
      <c r="O14" s="1151"/>
      <c r="P14" s="1152"/>
      <c r="Q14" s="1180"/>
      <c r="R14" s="1145"/>
      <c r="S14" s="1181"/>
    </row>
    <row r="15" spans="1:23" s="15" customFormat="1" ht="11.25" customHeight="1" x14ac:dyDescent="0.15">
      <c r="B15" s="1140"/>
      <c r="C15" s="24">
        <v>5</v>
      </c>
      <c r="D15" s="1151">
        <f t="shared" si="1"/>
        <v>0</v>
      </c>
      <c r="E15" s="1151"/>
      <c r="F15" s="1151">
        <f t="shared" si="2"/>
        <v>10000000</v>
      </c>
      <c r="G15" s="1151"/>
      <c r="H15" s="1151"/>
      <c r="I15" s="1156">
        <f t="shared" si="3"/>
        <v>1.7000000000000001E-2</v>
      </c>
      <c r="J15" s="1156"/>
      <c r="K15" s="1151">
        <f t="shared" si="4"/>
        <v>14166.666666666666</v>
      </c>
      <c r="L15" s="1151"/>
      <c r="M15" s="1151"/>
      <c r="N15" s="1151">
        <f t="shared" si="0"/>
        <v>14166.666666666666</v>
      </c>
      <c r="O15" s="1151"/>
      <c r="P15" s="1152"/>
      <c r="Q15" s="1180"/>
      <c r="R15" s="1145"/>
      <c r="S15" s="1181"/>
    </row>
    <row r="16" spans="1:23" s="15" customFormat="1" ht="11.25" customHeight="1" x14ac:dyDescent="0.15">
      <c r="B16" s="1140"/>
      <c r="C16" s="24">
        <v>6</v>
      </c>
      <c r="D16" s="1151">
        <f t="shared" si="1"/>
        <v>0</v>
      </c>
      <c r="E16" s="1151"/>
      <c r="F16" s="1151">
        <f t="shared" si="2"/>
        <v>10000000</v>
      </c>
      <c r="G16" s="1151"/>
      <c r="H16" s="1151"/>
      <c r="I16" s="1156">
        <f t="shared" si="3"/>
        <v>1.7000000000000001E-2</v>
      </c>
      <c r="J16" s="1156"/>
      <c r="K16" s="1151">
        <f t="shared" si="4"/>
        <v>14166.666666666666</v>
      </c>
      <c r="L16" s="1151"/>
      <c r="M16" s="1151"/>
      <c r="N16" s="1151">
        <f t="shared" si="0"/>
        <v>14166.666666666666</v>
      </c>
      <c r="O16" s="1151"/>
      <c r="P16" s="1152"/>
      <c r="Q16" s="1159"/>
      <c r="R16" s="1182"/>
      <c r="S16" s="1183"/>
    </row>
    <row r="17" spans="2:19" s="15" customFormat="1" ht="11.25" customHeight="1" x14ac:dyDescent="0.15">
      <c r="B17" s="1140"/>
      <c r="C17" s="24">
        <v>7</v>
      </c>
      <c r="D17" s="1151">
        <f t="shared" si="1"/>
        <v>0</v>
      </c>
      <c r="E17" s="1151"/>
      <c r="F17" s="1151">
        <f t="shared" si="2"/>
        <v>10000000</v>
      </c>
      <c r="G17" s="1151"/>
      <c r="H17" s="1151"/>
      <c r="I17" s="1156">
        <f t="shared" si="3"/>
        <v>1.7000000000000001E-2</v>
      </c>
      <c r="J17" s="1156"/>
      <c r="K17" s="1151">
        <f t="shared" si="4"/>
        <v>14166.666666666666</v>
      </c>
      <c r="L17" s="1151"/>
      <c r="M17" s="1151"/>
      <c r="N17" s="1151">
        <f t="shared" si="0"/>
        <v>14166.666666666666</v>
      </c>
      <c r="O17" s="1151"/>
      <c r="P17" s="1152"/>
      <c r="Q17" s="1173" t="s">
        <v>35</v>
      </c>
      <c r="R17" s="1174"/>
      <c r="S17" s="1175"/>
    </row>
    <row r="18" spans="2:19" s="15" customFormat="1" ht="11.25" customHeight="1" x14ac:dyDescent="0.15">
      <c r="B18" s="1140"/>
      <c r="C18" s="24">
        <v>8</v>
      </c>
      <c r="D18" s="1151">
        <f t="shared" si="1"/>
        <v>0</v>
      </c>
      <c r="E18" s="1151"/>
      <c r="F18" s="1151">
        <f t="shared" si="2"/>
        <v>10000000</v>
      </c>
      <c r="G18" s="1151"/>
      <c r="H18" s="1151"/>
      <c r="I18" s="1156">
        <f t="shared" si="3"/>
        <v>1.7000000000000001E-2</v>
      </c>
      <c r="J18" s="1156"/>
      <c r="K18" s="1151">
        <f t="shared" si="4"/>
        <v>14166.666666666666</v>
      </c>
      <c r="L18" s="1151"/>
      <c r="M18" s="1151"/>
      <c r="N18" s="1151">
        <f t="shared" si="0"/>
        <v>14166.666666666666</v>
      </c>
      <c r="O18" s="1151"/>
      <c r="P18" s="1152"/>
      <c r="Q18" s="1176"/>
      <c r="R18" s="1177"/>
      <c r="S18" s="1178"/>
    </row>
    <row r="19" spans="2:19" s="15" customFormat="1" ht="11.25" customHeight="1" x14ac:dyDescent="0.15">
      <c r="B19" s="1140"/>
      <c r="C19" s="24">
        <v>9</v>
      </c>
      <c r="D19" s="1151">
        <f t="shared" si="1"/>
        <v>0</v>
      </c>
      <c r="E19" s="1151"/>
      <c r="F19" s="1151">
        <f t="shared" si="2"/>
        <v>10000000</v>
      </c>
      <c r="G19" s="1151"/>
      <c r="H19" s="1151"/>
      <c r="I19" s="1156">
        <f t="shared" si="3"/>
        <v>1.7000000000000001E-2</v>
      </c>
      <c r="J19" s="1156"/>
      <c r="K19" s="1151">
        <f t="shared" si="4"/>
        <v>14166.666666666666</v>
      </c>
      <c r="L19" s="1151"/>
      <c r="M19" s="1151"/>
      <c r="N19" s="1151">
        <f t="shared" si="0"/>
        <v>14166.666666666666</v>
      </c>
      <c r="O19" s="1151"/>
      <c r="P19" s="1152"/>
      <c r="Q19" s="1169" t="s">
        <v>99</v>
      </c>
      <c r="R19" s="1169" t="s">
        <v>100</v>
      </c>
      <c r="S19" s="1171" t="s">
        <v>136</v>
      </c>
    </row>
    <row r="20" spans="2:19" s="15" customFormat="1" ht="11.25" customHeight="1" x14ac:dyDescent="0.15">
      <c r="B20" s="1140"/>
      <c r="C20" s="24">
        <v>10</v>
      </c>
      <c r="D20" s="1151">
        <f t="shared" si="1"/>
        <v>0</v>
      </c>
      <c r="E20" s="1151"/>
      <c r="F20" s="1151">
        <f t="shared" si="2"/>
        <v>10000000</v>
      </c>
      <c r="G20" s="1151"/>
      <c r="H20" s="1151"/>
      <c r="I20" s="1156">
        <f t="shared" si="3"/>
        <v>1.7000000000000001E-2</v>
      </c>
      <c r="J20" s="1156"/>
      <c r="K20" s="1151">
        <f t="shared" si="4"/>
        <v>14166.666666666666</v>
      </c>
      <c r="L20" s="1151"/>
      <c r="M20" s="1151"/>
      <c r="N20" s="1151">
        <f t="shared" si="0"/>
        <v>14166.666666666666</v>
      </c>
      <c r="O20" s="1151"/>
      <c r="P20" s="1152"/>
      <c r="Q20" s="1170"/>
      <c r="R20" s="1170"/>
      <c r="S20" s="1172"/>
    </row>
    <row r="21" spans="2:19" s="15" customFormat="1" ht="11.25" customHeight="1" x14ac:dyDescent="0.15">
      <c r="B21" s="1140"/>
      <c r="C21" s="24">
        <v>11</v>
      </c>
      <c r="D21" s="1151">
        <f t="shared" si="1"/>
        <v>0</v>
      </c>
      <c r="E21" s="1151"/>
      <c r="F21" s="1151">
        <f t="shared" si="2"/>
        <v>10000000</v>
      </c>
      <c r="G21" s="1151"/>
      <c r="H21" s="1151"/>
      <c r="I21" s="1156">
        <f t="shared" si="3"/>
        <v>1.7000000000000001E-2</v>
      </c>
      <c r="J21" s="1156"/>
      <c r="K21" s="1151">
        <f t="shared" si="4"/>
        <v>14166.666666666666</v>
      </c>
      <c r="L21" s="1151"/>
      <c r="M21" s="1151"/>
      <c r="N21" s="1151">
        <f t="shared" si="0"/>
        <v>14166.666666666666</v>
      </c>
      <c r="O21" s="1151"/>
      <c r="P21" s="1152"/>
      <c r="Q21" s="1165">
        <f>SUM(D11:E22)</f>
        <v>0</v>
      </c>
      <c r="R21" s="1165">
        <f>SUM(K11:M22)</f>
        <v>170000</v>
      </c>
      <c r="S21" s="1187">
        <f>+Q21+R21</f>
        <v>170000</v>
      </c>
    </row>
    <row r="22" spans="2:19" s="15" customFormat="1" ht="11.25" customHeight="1" thickBot="1" x14ac:dyDescent="0.2">
      <c r="B22" s="1141"/>
      <c r="C22" s="25">
        <v>12</v>
      </c>
      <c r="D22" s="1160">
        <f>+D16</f>
        <v>0</v>
      </c>
      <c r="E22" s="1160"/>
      <c r="F22" s="1160">
        <f t="shared" si="2"/>
        <v>10000000</v>
      </c>
      <c r="G22" s="1160"/>
      <c r="H22" s="1160"/>
      <c r="I22" s="1161">
        <f t="shared" si="3"/>
        <v>1.7000000000000001E-2</v>
      </c>
      <c r="J22" s="1161"/>
      <c r="K22" s="1160">
        <f>+(F22*I22)/12</f>
        <v>14166.666666666666</v>
      </c>
      <c r="L22" s="1160"/>
      <c r="M22" s="1160"/>
      <c r="N22" s="1160">
        <f t="shared" si="0"/>
        <v>14166.666666666666</v>
      </c>
      <c r="O22" s="1160"/>
      <c r="P22" s="1162"/>
      <c r="Q22" s="1186"/>
      <c r="R22" s="1186"/>
      <c r="S22" s="1188"/>
    </row>
    <row r="23" spans="2:19" s="15" customFormat="1" ht="11.25" customHeight="1" x14ac:dyDescent="0.15">
      <c r="B23" s="1139" t="s">
        <v>8</v>
      </c>
      <c r="C23" s="26">
        <v>13</v>
      </c>
      <c r="D23" s="1158">
        <f>+F7</f>
        <v>138888.88888888888</v>
      </c>
      <c r="E23" s="1158"/>
      <c r="F23" s="1158">
        <f>+F22-D23</f>
        <v>9861111.1111111119</v>
      </c>
      <c r="G23" s="1158"/>
      <c r="H23" s="1158"/>
      <c r="I23" s="1157">
        <f t="shared" si="3"/>
        <v>1.7000000000000001E-2</v>
      </c>
      <c r="J23" s="1157"/>
      <c r="K23" s="1158">
        <f>+(F23*I23)/12</f>
        <v>13969.907407407409</v>
      </c>
      <c r="L23" s="1158"/>
      <c r="M23" s="1158"/>
      <c r="N23" s="1158">
        <f>+D23+K23</f>
        <v>152858.79629629629</v>
      </c>
      <c r="O23" s="1158"/>
      <c r="P23" s="1159"/>
      <c r="Q23" s="1147"/>
      <c r="R23" s="1150"/>
      <c r="S23" s="1179"/>
    </row>
    <row r="24" spans="2:19" s="15" customFormat="1" ht="11.25" customHeight="1" x14ac:dyDescent="0.15">
      <c r="B24" s="1140"/>
      <c r="C24" s="24">
        <v>14</v>
      </c>
      <c r="D24" s="1151">
        <f>+D23</f>
        <v>138888.88888888888</v>
      </c>
      <c r="E24" s="1151"/>
      <c r="F24" s="1151">
        <f t="shared" ref="F24:F75" si="5">+F23-D24</f>
        <v>9722222.2222222239</v>
      </c>
      <c r="G24" s="1151"/>
      <c r="H24" s="1151"/>
      <c r="I24" s="1156">
        <f t="shared" si="3"/>
        <v>1.7000000000000001E-2</v>
      </c>
      <c r="J24" s="1156"/>
      <c r="K24" s="1151">
        <f>+(F24*I24)/12</f>
        <v>13773.148148148151</v>
      </c>
      <c r="L24" s="1151"/>
      <c r="M24" s="1151"/>
      <c r="N24" s="1151">
        <f t="shared" si="0"/>
        <v>152662.03703703702</v>
      </c>
      <c r="O24" s="1151"/>
      <c r="P24" s="1152"/>
      <c r="Q24" s="1180"/>
      <c r="R24" s="1145"/>
      <c r="S24" s="1181"/>
    </row>
    <row r="25" spans="2:19" s="15" customFormat="1" ht="11.25" customHeight="1" x14ac:dyDescent="0.15">
      <c r="B25" s="1140"/>
      <c r="C25" s="24">
        <v>15</v>
      </c>
      <c r="D25" s="1151">
        <f>+D24</f>
        <v>138888.88888888888</v>
      </c>
      <c r="E25" s="1151"/>
      <c r="F25" s="1151">
        <f t="shared" si="5"/>
        <v>9583333.3333333358</v>
      </c>
      <c r="G25" s="1151"/>
      <c r="H25" s="1151"/>
      <c r="I25" s="1156">
        <f t="shared" si="3"/>
        <v>1.7000000000000001E-2</v>
      </c>
      <c r="J25" s="1156"/>
      <c r="K25" s="1151">
        <f t="shared" si="4"/>
        <v>13576.388888888892</v>
      </c>
      <c r="L25" s="1151"/>
      <c r="M25" s="1151"/>
      <c r="N25" s="1151">
        <f t="shared" si="0"/>
        <v>152465.27777777778</v>
      </c>
      <c r="O25" s="1151"/>
      <c r="P25" s="1152"/>
      <c r="Q25" s="1180"/>
      <c r="R25" s="1145"/>
      <c r="S25" s="1181"/>
    </row>
    <row r="26" spans="2:19" s="15" customFormat="1" ht="11.25" customHeight="1" x14ac:dyDescent="0.15">
      <c r="B26" s="1140"/>
      <c r="C26" s="24">
        <v>16</v>
      </c>
      <c r="D26" s="1151">
        <f>+D25</f>
        <v>138888.88888888888</v>
      </c>
      <c r="E26" s="1151"/>
      <c r="F26" s="1151">
        <f t="shared" si="5"/>
        <v>9444444.4444444478</v>
      </c>
      <c r="G26" s="1151"/>
      <c r="H26" s="1151"/>
      <c r="I26" s="1156">
        <f t="shared" si="3"/>
        <v>1.7000000000000001E-2</v>
      </c>
      <c r="J26" s="1156"/>
      <c r="K26" s="1151">
        <f t="shared" si="4"/>
        <v>13379.629629629635</v>
      </c>
      <c r="L26" s="1151"/>
      <c r="M26" s="1151"/>
      <c r="N26" s="1151">
        <f t="shared" si="0"/>
        <v>152268.51851851851</v>
      </c>
      <c r="O26" s="1151"/>
      <c r="P26" s="1152"/>
      <c r="Q26" s="1180"/>
      <c r="R26" s="1145"/>
      <c r="S26" s="1181"/>
    </row>
    <row r="27" spans="2:19" s="15" customFormat="1" ht="11.25" customHeight="1" x14ac:dyDescent="0.15">
      <c r="B27" s="1140"/>
      <c r="C27" s="24">
        <v>17</v>
      </c>
      <c r="D27" s="1151">
        <f>+D26</f>
        <v>138888.88888888888</v>
      </c>
      <c r="E27" s="1151"/>
      <c r="F27" s="1151">
        <f t="shared" si="5"/>
        <v>9305555.5555555597</v>
      </c>
      <c r="G27" s="1151"/>
      <c r="H27" s="1151"/>
      <c r="I27" s="1156">
        <f t="shared" si="3"/>
        <v>1.7000000000000001E-2</v>
      </c>
      <c r="J27" s="1156"/>
      <c r="K27" s="1151">
        <f t="shared" si="4"/>
        <v>13182.870370370378</v>
      </c>
      <c r="L27" s="1151"/>
      <c r="M27" s="1151"/>
      <c r="N27" s="1151">
        <f t="shared" si="0"/>
        <v>152071.75925925924</v>
      </c>
      <c r="O27" s="1151"/>
      <c r="P27" s="1152"/>
      <c r="Q27" s="1180"/>
      <c r="R27" s="1145"/>
      <c r="S27" s="1181"/>
    </row>
    <row r="28" spans="2:19" s="15" customFormat="1" ht="11.25" customHeight="1" x14ac:dyDescent="0.15">
      <c r="B28" s="1140"/>
      <c r="C28" s="24">
        <v>18</v>
      </c>
      <c r="D28" s="1151">
        <f t="shared" ref="D28:D33" si="6">+D27</f>
        <v>138888.88888888888</v>
      </c>
      <c r="E28" s="1151"/>
      <c r="F28" s="1151">
        <f t="shared" si="5"/>
        <v>9166666.6666666716</v>
      </c>
      <c r="G28" s="1151"/>
      <c r="H28" s="1151"/>
      <c r="I28" s="1156">
        <f t="shared" si="3"/>
        <v>1.7000000000000001E-2</v>
      </c>
      <c r="J28" s="1156"/>
      <c r="K28" s="1151">
        <f t="shared" si="4"/>
        <v>12986.111111111119</v>
      </c>
      <c r="L28" s="1151"/>
      <c r="M28" s="1151"/>
      <c r="N28" s="1151">
        <f t="shared" si="0"/>
        <v>151875</v>
      </c>
      <c r="O28" s="1151"/>
      <c r="P28" s="1152"/>
      <c r="Q28" s="1159"/>
      <c r="R28" s="1182"/>
      <c r="S28" s="1183"/>
    </row>
    <row r="29" spans="2:19" s="15" customFormat="1" ht="11.25" customHeight="1" x14ac:dyDescent="0.15">
      <c r="B29" s="1140"/>
      <c r="C29" s="24">
        <v>19</v>
      </c>
      <c r="D29" s="1151">
        <f t="shared" si="6"/>
        <v>138888.88888888888</v>
      </c>
      <c r="E29" s="1151"/>
      <c r="F29" s="1151">
        <f t="shared" si="5"/>
        <v>9027777.7777777836</v>
      </c>
      <c r="G29" s="1151"/>
      <c r="H29" s="1151"/>
      <c r="I29" s="1156">
        <f t="shared" si="3"/>
        <v>1.7000000000000001E-2</v>
      </c>
      <c r="J29" s="1156"/>
      <c r="K29" s="1151">
        <f t="shared" si="4"/>
        <v>12789.351851851861</v>
      </c>
      <c r="L29" s="1151"/>
      <c r="M29" s="1151"/>
      <c r="N29" s="1151">
        <f t="shared" si="0"/>
        <v>151678.24074074073</v>
      </c>
      <c r="O29" s="1151"/>
      <c r="P29" s="1152"/>
      <c r="Q29" s="1173" t="s">
        <v>47</v>
      </c>
      <c r="R29" s="1174"/>
      <c r="S29" s="1175"/>
    </row>
    <row r="30" spans="2:19" s="15" customFormat="1" ht="11.25" customHeight="1" x14ac:dyDescent="0.15">
      <c r="B30" s="1140"/>
      <c r="C30" s="24">
        <v>20</v>
      </c>
      <c r="D30" s="1151">
        <f t="shared" si="6"/>
        <v>138888.88888888888</v>
      </c>
      <c r="E30" s="1151"/>
      <c r="F30" s="1151">
        <f t="shared" si="5"/>
        <v>8888888.8888888955</v>
      </c>
      <c r="G30" s="1151"/>
      <c r="H30" s="1151"/>
      <c r="I30" s="1156">
        <f t="shared" si="3"/>
        <v>1.7000000000000001E-2</v>
      </c>
      <c r="J30" s="1156"/>
      <c r="K30" s="1151">
        <f t="shared" si="4"/>
        <v>12592.592592592604</v>
      </c>
      <c r="L30" s="1151"/>
      <c r="M30" s="1151"/>
      <c r="N30" s="1151">
        <f t="shared" si="0"/>
        <v>151481.48148148149</v>
      </c>
      <c r="O30" s="1151"/>
      <c r="P30" s="1152"/>
      <c r="Q30" s="1176"/>
      <c r="R30" s="1177"/>
      <c r="S30" s="1178"/>
    </row>
    <row r="31" spans="2:19" s="15" customFormat="1" ht="11.25" customHeight="1" x14ac:dyDescent="0.15">
      <c r="B31" s="1140"/>
      <c r="C31" s="24">
        <v>21</v>
      </c>
      <c r="D31" s="1151">
        <f t="shared" si="6"/>
        <v>138888.88888888888</v>
      </c>
      <c r="E31" s="1151"/>
      <c r="F31" s="1151">
        <f t="shared" si="5"/>
        <v>8750000.0000000075</v>
      </c>
      <c r="G31" s="1151"/>
      <c r="H31" s="1151"/>
      <c r="I31" s="1156">
        <f t="shared" si="3"/>
        <v>1.7000000000000001E-2</v>
      </c>
      <c r="J31" s="1156"/>
      <c r="K31" s="1151">
        <f t="shared" si="4"/>
        <v>12395.833333333345</v>
      </c>
      <c r="L31" s="1151"/>
      <c r="M31" s="1151"/>
      <c r="N31" s="1151">
        <f t="shared" si="0"/>
        <v>151284.72222222222</v>
      </c>
      <c r="O31" s="1151"/>
      <c r="P31" s="1152"/>
      <c r="Q31" s="1169" t="s">
        <v>99</v>
      </c>
      <c r="R31" s="1169" t="s">
        <v>100</v>
      </c>
      <c r="S31" s="1171" t="s">
        <v>136</v>
      </c>
    </row>
    <row r="32" spans="2:19" s="15" customFormat="1" ht="11.25" customHeight="1" x14ac:dyDescent="0.15">
      <c r="B32" s="1140"/>
      <c r="C32" s="24">
        <v>22</v>
      </c>
      <c r="D32" s="1151">
        <f t="shared" si="6"/>
        <v>138888.88888888888</v>
      </c>
      <c r="E32" s="1151"/>
      <c r="F32" s="1151">
        <f t="shared" si="5"/>
        <v>8611111.1111111194</v>
      </c>
      <c r="G32" s="1151"/>
      <c r="H32" s="1151"/>
      <c r="I32" s="1156">
        <f t="shared" si="3"/>
        <v>1.7000000000000001E-2</v>
      </c>
      <c r="J32" s="1156"/>
      <c r="K32" s="1151">
        <f t="shared" si="4"/>
        <v>12199.074074074088</v>
      </c>
      <c r="L32" s="1151"/>
      <c r="M32" s="1151"/>
      <c r="N32" s="1151">
        <f t="shared" si="0"/>
        <v>151087.96296296298</v>
      </c>
      <c r="O32" s="1151"/>
      <c r="P32" s="1152"/>
      <c r="Q32" s="1170"/>
      <c r="R32" s="1170"/>
      <c r="S32" s="1172"/>
    </row>
    <row r="33" spans="2:19" s="15" customFormat="1" ht="11.25" customHeight="1" x14ac:dyDescent="0.15">
      <c r="B33" s="1140"/>
      <c r="C33" s="24">
        <v>23</v>
      </c>
      <c r="D33" s="1151">
        <f t="shared" si="6"/>
        <v>138888.88888888888</v>
      </c>
      <c r="E33" s="1151"/>
      <c r="F33" s="1151">
        <f t="shared" si="5"/>
        <v>8472222.2222222313</v>
      </c>
      <c r="G33" s="1151"/>
      <c r="H33" s="1151"/>
      <c r="I33" s="1156">
        <f t="shared" si="3"/>
        <v>1.7000000000000001E-2</v>
      </c>
      <c r="J33" s="1156"/>
      <c r="K33" s="1151">
        <f t="shared" si="4"/>
        <v>12002.31481481483</v>
      </c>
      <c r="L33" s="1151"/>
      <c r="M33" s="1151"/>
      <c r="N33" s="1151">
        <f t="shared" si="0"/>
        <v>150891.20370370371</v>
      </c>
      <c r="O33" s="1151"/>
      <c r="P33" s="1152"/>
      <c r="Q33" s="1165">
        <f>SUM(D23:E34)</f>
        <v>1666666.666666667</v>
      </c>
      <c r="R33" s="1165">
        <f>SUM(K23:M34)</f>
        <v>154652.77777777787</v>
      </c>
      <c r="S33" s="1187">
        <f>+Q33+R33</f>
        <v>1821319.444444445</v>
      </c>
    </row>
    <row r="34" spans="2:19" s="15" customFormat="1" ht="11.25" customHeight="1" thickBot="1" x14ac:dyDescent="0.2">
      <c r="B34" s="1141"/>
      <c r="C34" s="27">
        <v>24</v>
      </c>
      <c r="D34" s="1165">
        <f t="shared" ref="D34:D94" si="7">+D33</f>
        <v>138888.88888888888</v>
      </c>
      <c r="E34" s="1165"/>
      <c r="F34" s="1165">
        <f t="shared" si="5"/>
        <v>8333333.3333333423</v>
      </c>
      <c r="G34" s="1165"/>
      <c r="H34" s="1165"/>
      <c r="I34" s="1166">
        <f t="shared" si="3"/>
        <v>1.7000000000000001E-2</v>
      </c>
      <c r="J34" s="1166"/>
      <c r="K34" s="1165">
        <f t="shared" si="4"/>
        <v>11805.555555555569</v>
      </c>
      <c r="L34" s="1165"/>
      <c r="M34" s="1165"/>
      <c r="N34" s="1165">
        <f t="shared" si="0"/>
        <v>150694.44444444444</v>
      </c>
      <c r="O34" s="1165"/>
      <c r="P34" s="1167"/>
      <c r="Q34" s="1186"/>
      <c r="R34" s="1186"/>
      <c r="S34" s="1188"/>
    </row>
    <row r="35" spans="2:19" s="15" customFormat="1" ht="11.25" customHeight="1" x14ac:dyDescent="0.15">
      <c r="B35" s="1139" t="s">
        <v>9</v>
      </c>
      <c r="C35" s="28">
        <v>25</v>
      </c>
      <c r="D35" s="1164">
        <f t="shared" si="7"/>
        <v>138888.88888888888</v>
      </c>
      <c r="E35" s="1164"/>
      <c r="F35" s="1164">
        <f t="shared" si="5"/>
        <v>8194444.4444444533</v>
      </c>
      <c r="G35" s="1164"/>
      <c r="H35" s="1164"/>
      <c r="I35" s="1163">
        <f t="shared" si="3"/>
        <v>1.7000000000000001E-2</v>
      </c>
      <c r="J35" s="1163"/>
      <c r="K35" s="1164">
        <f t="shared" si="4"/>
        <v>11608.796296296308</v>
      </c>
      <c r="L35" s="1164"/>
      <c r="M35" s="1164"/>
      <c r="N35" s="1164">
        <f t="shared" si="0"/>
        <v>150497.6851851852</v>
      </c>
      <c r="O35" s="1164"/>
      <c r="P35" s="1168"/>
      <c r="Q35" s="1147"/>
      <c r="R35" s="1150"/>
      <c r="S35" s="1179"/>
    </row>
    <row r="36" spans="2:19" s="15" customFormat="1" ht="11.25" customHeight="1" x14ac:dyDescent="0.15">
      <c r="B36" s="1140"/>
      <c r="C36" s="24">
        <v>26</v>
      </c>
      <c r="D36" s="1151">
        <f t="shared" si="7"/>
        <v>138888.88888888888</v>
      </c>
      <c r="E36" s="1151"/>
      <c r="F36" s="1151">
        <f t="shared" si="5"/>
        <v>8055555.5555555644</v>
      </c>
      <c r="G36" s="1151"/>
      <c r="H36" s="1151"/>
      <c r="I36" s="1156">
        <f t="shared" si="3"/>
        <v>1.7000000000000001E-2</v>
      </c>
      <c r="J36" s="1156"/>
      <c r="K36" s="1151">
        <f t="shared" si="4"/>
        <v>11412.037037037051</v>
      </c>
      <c r="L36" s="1151"/>
      <c r="M36" s="1151"/>
      <c r="N36" s="1151">
        <f t="shared" si="0"/>
        <v>150300.92592592593</v>
      </c>
      <c r="O36" s="1151"/>
      <c r="P36" s="1152"/>
      <c r="Q36" s="1180"/>
      <c r="R36" s="1145"/>
      <c r="S36" s="1181"/>
    </row>
    <row r="37" spans="2:19" s="15" customFormat="1" ht="11.25" customHeight="1" x14ac:dyDescent="0.15">
      <c r="B37" s="1140"/>
      <c r="C37" s="24">
        <v>27</v>
      </c>
      <c r="D37" s="1151">
        <f t="shared" si="7"/>
        <v>138888.88888888888</v>
      </c>
      <c r="E37" s="1151"/>
      <c r="F37" s="1151">
        <f t="shared" si="5"/>
        <v>7916666.6666666754</v>
      </c>
      <c r="G37" s="1151"/>
      <c r="H37" s="1151"/>
      <c r="I37" s="1156">
        <f t="shared" si="3"/>
        <v>1.7000000000000001E-2</v>
      </c>
      <c r="J37" s="1156"/>
      <c r="K37" s="1151">
        <f t="shared" si="4"/>
        <v>11215.27777777779</v>
      </c>
      <c r="L37" s="1151"/>
      <c r="M37" s="1151"/>
      <c r="N37" s="1151">
        <f t="shared" si="0"/>
        <v>150104.16666666666</v>
      </c>
      <c r="O37" s="1151"/>
      <c r="P37" s="1152"/>
      <c r="Q37" s="1180"/>
      <c r="R37" s="1145"/>
      <c r="S37" s="1181"/>
    </row>
    <row r="38" spans="2:19" s="15" customFormat="1" ht="11.25" customHeight="1" x14ac:dyDescent="0.15">
      <c r="B38" s="1140"/>
      <c r="C38" s="24">
        <v>28</v>
      </c>
      <c r="D38" s="1151">
        <f t="shared" si="7"/>
        <v>138888.88888888888</v>
      </c>
      <c r="E38" s="1151"/>
      <c r="F38" s="1151">
        <f t="shared" si="5"/>
        <v>7777777.7777777864</v>
      </c>
      <c r="G38" s="1151"/>
      <c r="H38" s="1151"/>
      <c r="I38" s="1156">
        <f t="shared" si="3"/>
        <v>1.7000000000000001E-2</v>
      </c>
      <c r="J38" s="1156"/>
      <c r="K38" s="1151">
        <f t="shared" si="4"/>
        <v>11018.518518518531</v>
      </c>
      <c r="L38" s="1151"/>
      <c r="M38" s="1151"/>
      <c r="N38" s="1151">
        <f t="shared" si="0"/>
        <v>149907.40740740742</v>
      </c>
      <c r="O38" s="1151"/>
      <c r="P38" s="1152"/>
      <c r="Q38" s="1180"/>
      <c r="R38" s="1145"/>
      <c r="S38" s="1181"/>
    </row>
    <row r="39" spans="2:19" s="15" customFormat="1" ht="11.25" customHeight="1" x14ac:dyDescent="0.15">
      <c r="B39" s="1140"/>
      <c r="C39" s="24">
        <v>29</v>
      </c>
      <c r="D39" s="1151">
        <f t="shared" si="7"/>
        <v>138888.88888888888</v>
      </c>
      <c r="E39" s="1151"/>
      <c r="F39" s="1151">
        <f t="shared" si="5"/>
        <v>7638888.8888888974</v>
      </c>
      <c r="G39" s="1151"/>
      <c r="H39" s="1151"/>
      <c r="I39" s="1156">
        <f t="shared" si="3"/>
        <v>1.7000000000000001E-2</v>
      </c>
      <c r="J39" s="1156"/>
      <c r="K39" s="1151">
        <f t="shared" si="4"/>
        <v>10821.759259259272</v>
      </c>
      <c r="L39" s="1151"/>
      <c r="M39" s="1151"/>
      <c r="N39" s="1151">
        <f t="shared" si="0"/>
        <v>149710.64814814815</v>
      </c>
      <c r="O39" s="1151"/>
      <c r="P39" s="1152"/>
      <c r="Q39" s="1180"/>
      <c r="R39" s="1145"/>
      <c r="S39" s="1181"/>
    </row>
    <row r="40" spans="2:19" s="15" customFormat="1" ht="11.25" customHeight="1" x14ac:dyDescent="0.15">
      <c r="B40" s="1140"/>
      <c r="C40" s="24">
        <v>30</v>
      </c>
      <c r="D40" s="1151">
        <f t="shared" si="7"/>
        <v>138888.88888888888</v>
      </c>
      <c r="E40" s="1151"/>
      <c r="F40" s="1151">
        <f t="shared" si="5"/>
        <v>7500000.0000000084</v>
      </c>
      <c r="G40" s="1151"/>
      <c r="H40" s="1151"/>
      <c r="I40" s="1156">
        <f t="shared" si="3"/>
        <v>1.7000000000000001E-2</v>
      </c>
      <c r="J40" s="1156"/>
      <c r="K40" s="1151">
        <f t="shared" si="4"/>
        <v>10625.000000000013</v>
      </c>
      <c r="L40" s="1151"/>
      <c r="M40" s="1151"/>
      <c r="N40" s="1151">
        <f t="shared" si="0"/>
        <v>149513.88888888888</v>
      </c>
      <c r="O40" s="1151"/>
      <c r="P40" s="1152"/>
      <c r="Q40" s="1159"/>
      <c r="R40" s="1182"/>
      <c r="S40" s="1183"/>
    </row>
    <row r="41" spans="2:19" s="15" customFormat="1" ht="11.25" customHeight="1" x14ac:dyDescent="0.15">
      <c r="B41" s="1140"/>
      <c r="C41" s="24">
        <v>31</v>
      </c>
      <c r="D41" s="1151">
        <f t="shared" si="7"/>
        <v>138888.88888888888</v>
      </c>
      <c r="E41" s="1151"/>
      <c r="F41" s="1151">
        <f t="shared" si="5"/>
        <v>7361111.1111111194</v>
      </c>
      <c r="G41" s="1151"/>
      <c r="H41" s="1151"/>
      <c r="I41" s="1156">
        <f t="shared" si="3"/>
        <v>1.7000000000000001E-2</v>
      </c>
      <c r="J41" s="1156"/>
      <c r="K41" s="1151">
        <f t="shared" si="4"/>
        <v>10428.240740740754</v>
      </c>
      <c r="L41" s="1151"/>
      <c r="M41" s="1151"/>
      <c r="N41" s="1151">
        <f t="shared" si="0"/>
        <v>149317.12962962964</v>
      </c>
      <c r="O41" s="1151"/>
      <c r="P41" s="1152"/>
      <c r="Q41" s="1173" t="s">
        <v>48</v>
      </c>
      <c r="R41" s="1174"/>
      <c r="S41" s="1175"/>
    </row>
    <row r="42" spans="2:19" s="15" customFormat="1" ht="11.25" customHeight="1" x14ac:dyDescent="0.15">
      <c r="B42" s="1140"/>
      <c r="C42" s="24">
        <v>32</v>
      </c>
      <c r="D42" s="1151">
        <f t="shared" si="7"/>
        <v>138888.88888888888</v>
      </c>
      <c r="E42" s="1151"/>
      <c r="F42" s="1151">
        <f t="shared" si="5"/>
        <v>7222222.2222222304</v>
      </c>
      <c r="G42" s="1151"/>
      <c r="H42" s="1151"/>
      <c r="I42" s="1156">
        <f t="shared" si="3"/>
        <v>1.7000000000000001E-2</v>
      </c>
      <c r="J42" s="1156"/>
      <c r="K42" s="1151">
        <f t="shared" si="4"/>
        <v>10231.481481481494</v>
      </c>
      <c r="L42" s="1151"/>
      <c r="M42" s="1151"/>
      <c r="N42" s="1151">
        <f t="shared" si="0"/>
        <v>149120.37037037036</v>
      </c>
      <c r="O42" s="1151"/>
      <c r="P42" s="1152"/>
      <c r="Q42" s="1176"/>
      <c r="R42" s="1177"/>
      <c r="S42" s="1178"/>
    </row>
    <row r="43" spans="2:19" s="15" customFormat="1" ht="11.25" customHeight="1" x14ac:dyDescent="0.15">
      <c r="B43" s="1140"/>
      <c r="C43" s="24">
        <v>33</v>
      </c>
      <c r="D43" s="1151">
        <f t="shared" si="7"/>
        <v>138888.88888888888</v>
      </c>
      <c r="E43" s="1151"/>
      <c r="F43" s="1151">
        <f t="shared" si="5"/>
        <v>7083333.3333333414</v>
      </c>
      <c r="G43" s="1151"/>
      <c r="H43" s="1151"/>
      <c r="I43" s="1156">
        <f t="shared" si="3"/>
        <v>1.7000000000000001E-2</v>
      </c>
      <c r="J43" s="1156"/>
      <c r="K43" s="1151">
        <f t="shared" si="4"/>
        <v>10034.722222222235</v>
      </c>
      <c r="L43" s="1151"/>
      <c r="M43" s="1151"/>
      <c r="N43" s="1151">
        <f t="shared" si="0"/>
        <v>148923.61111111112</v>
      </c>
      <c r="O43" s="1151"/>
      <c r="P43" s="1152"/>
      <c r="Q43" s="1169" t="s">
        <v>99</v>
      </c>
      <c r="R43" s="1169" t="s">
        <v>100</v>
      </c>
      <c r="S43" s="1171" t="s">
        <v>136</v>
      </c>
    </row>
    <row r="44" spans="2:19" s="15" customFormat="1" ht="11.25" customHeight="1" x14ac:dyDescent="0.15">
      <c r="B44" s="1140"/>
      <c r="C44" s="24">
        <v>34</v>
      </c>
      <c r="D44" s="1151">
        <f t="shared" si="7"/>
        <v>138888.88888888888</v>
      </c>
      <c r="E44" s="1151"/>
      <c r="F44" s="1151">
        <f t="shared" si="5"/>
        <v>6944444.4444444524</v>
      </c>
      <c r="G44" s="1151"/>
      <c r="H44" s="1151"/>
      <c r="I44" s="1156">
        <f t="shared" si="3"/>
        <v>1.7000000000000001E-2</v>
      </c>
      <c r="J44" s="1156"/>
      <c r="K44" s="1151">
        <f t="shared" si="4"/>
        <v>9837.9629629629744</v>
      </c>
      <c r="L44" s="1151"/>
      <c r="M44" s="1151"/>
      <c r="N44" s="1151">
        <f t="shared" si="0"/>
        <v>148726.85185185185</v>
      </c>
      <c r="O44" s="1151"/>
      <c r="P44" s="1152"/>
      <c r="Q44" s="1170"/>
      <c r="R44" s="1170"/>
      <c r="S44" s="1172"/>
    </row>
    <row r="45" spans="2:19" s="15" customFormat="1" ht="11.25" customHeight="1" x14ac:dyDescent="0.15">
      <c r="B45" s="1140"/>
      <c r="C45" s="24">
        <v>35</v>
      </c>
      <c r="D45" s="1151">
        <f t="shared" si="7"/>
        <v>138888.88888888888</v>
      </c>
      <c r="E45" s="1151"/>
      <c r="F45" s="1151">
        <f t="shared" si="5"/>
        <v>6805555.5555555634</v>
      </c>
      <c r="G45" s="1151"/>
      <c r="H45" s="1151"/>
      <c r="I45" s="1156">
        <f t="shared" si="3"/>
        <v>1.7000000000000001E-2</v>
      </c>
      <c r="J45" s="1156"/>
      <c r="K45" s="1151">
        <f t="shared" si="4"/>
        <v>9641.2037037037153</v>
      </c>
      <c r="L45" s="1151"/>
      <c r="M45" s="1151"/>
      <c r="N45" s="1151">
        <f t="shared" si="0"/>
        <v>148530.09259259258</v>
      </c>
      <c r="O45" s="1151"/>
      <c r="P45" s="1152"/>
      <c r="Q45" s="1165">
        <f>SUM(D35:E46)</f>
        <v>1666666.666666667</v>
      </c>
      <c r="R45" s="1165">
        <f>SUM(K35:M46)</f>
        <v>126319.4444444446</v>
      </c>
      <c r="S45" s="1187">
        <f>+Q45+R45</f>
        <v>1792986.1111111115</v>
      </c>
    </row>
    <row r="46" spans="2:19" s="15" customFormat="1" ht="11.25" customHeight="1" thickBot="1" x14ac:dyDescent="0.2">
      <c r="B46" s="1141"/>
      <c r="C46" s="25">
        <v>36</v>
      </c>
      <c r="D46" s="1160">
        <f t="shared" si="7"/>
        <v>138888.88888888888</v>
      </c>
      <c r="E46" s="1160"/>
      <c r="F46" s="1160">
        <f t="shared" si="5"/>
        <v>6666666.6666666744</v>
      </c>
      <c r="G46" s="1160"/>
      <c r="H46" s="1160"/>
      <c r="I46" s="1161">
        <f t="shared" si="3"/>
        <v>1.7000000000000001E-2</v>
      </c>
      <c r="J46" s="1161"/>
      <c r="K46" s="1160">
        <f t="shared" si="4"/>
        <v>9444.4444444444562</v>
      </c>
      <c r="L46" s="1160"/>
      <c r="M46" s="1160"/>
      <c r="N46" s="1160">
        <f t="shared" si="0"/>
        <v>148333.33333333334</v>
      </c>
      <c r="O46" s="1160"/>
      <c r="P46" s="1162"/>
      <c r="Q46" s="1186"/>
      <c r="R46" s="1186"/>
      <c r="S46" s="1188"/>
    </row>
    <row r="47" spans="2:19" s="15" customFormat="1" ht="11.25" customHeight="1" x14ac:dyDescent="0.15">
      <c r="B47" s="1139" t="s">
        <v>10</v>
      </c>
      <c r="C47" s="26">
        <v>37</v>
      </c>
      <c r="D47" s="1158">
        <f t="shared" si="7"/>
        <v>138888.88888888888</v>
      </c>
      <c r="E47" s="1158"/>
      <c r="F47" s="1158">
        <f t="shared" si="5"/>
        <v>6527777.7777777854</v>
      </c>
      <c r="G47" s="1158"/>
      <c r="H47" s="1158"/>
      <c r="I47" s="1157">
        <f t="shared" si="3"/>
        <v>1.7000000000000001E-2</v>
      </c>
      <c r="J47" s="1157"/>
      <c r="K47" s="1158">
        <f t="shared" si="4"/>
        <v>9247.685185185197</v>
      </c>
      <c r="L47" s="1158"/>
      <c r="M47" s="1158"/>
      <c r="N47" s="1158">
        <f t="shared" si="0"/>
        <v>148136.57407407407</v>
      </c>
      <c r="O47" s="1158"/>
      <c r="P47" s="1159"/>
      <c r="Q47" s="1147"/>
      <c r="R47" s="1150"/>
      <c r="S47" s="1179"/>
    </row>
    <row r="48" spans="2:19" s="15" customFormat="1" ht="11.25" customHeight="1" x14ac:dyDescent="0.15">
      <c r="B48" s="1140"/>
      <c r="C48" s="24">
        <v>38</v>
      </c>
      <c r="D48" s="1151">
        <f t="shared" si="7"/>
        <v>138888.88888888888</v>
      </c>
      <c r="E48" s="1151"/>
      <c r="F48" s="1151">
        <f t="shared" si="5"/>
        <v>6388888.8888888964</v>
      </c>
      <c r="G48" s="1151"/>
      <c r="H48" s="1151"/>
      <c r="I48" s="1156">
        <f t="shared" si="3"/>
        <v>1.7000000000000001E-2</v>
      </c>
      <c r="J48" s="1156"/>
      <c r="K48" s="1151">
        <f t="shared" si="4"/>
        <v>9050.9259259259361</v>
      </c>
      <c r="L48" s="1151"/>
      <c r="M48" s="1151"/>
      <c r="N48" s="1151">
        <f t="shared" si="0"/>
        <v>147939.8148148148</v>
      </c>
      <c r="O48" s="1151"/>
      <c r="P48" s="1152"/>
      <c r="Q48" s="1180"/>
      <c r="R48" s="1145"/>
      <c r="S48" s="1181"/>
    </row>
    <row r="49" spans="2:19" s="15" customFormat="1" ht="11.25" customHeight="1" x14ac:dyDescent="0.15">
      <c r="B49" s="1140"/>
      <c r="C49" s="24">
        <v>39</v>
      </c>
      <c r="D49" s="1151">
        <f t="shared" si="7"/>
        <v>138888.88888888888</v>
      </c>
      <c r="E49" s="1151"/>
      <c r="F49" s="1151">
        <f t="shared" si="5"/>
        <v>6250000.0000000075</v>
      </c>
      <c r="G49" s="1151"/>
      <c r="H49" s="1151"/>
      <c r="I49" s="1156">
        <f t="shared" si="3"/>
        <v>1.7000000000000001E-2</v>
      </c>
      <c r="J49" s="1156"/>
      <c r="K49" s="1151">
        <f t="shared" si="4"/>
        <v>8854.166666666677</v>
      </c>
      <c r="L49" s="1151"/>
      <c r="M49" s="1151"/>
      <c r="N49" s="1151">
        <f t="shared" si="0"/>
        <v>147743.05555555556</v>
      </c>
      <c r="O49" s="1151"/>
      <c r="P49" s="1152"/>
      <c r="Q49" s="1180"/>
      <c r="R49" s="1145"/>
      <c r="S49" s="1181"/>
    </row>
    <row r="50" spans="2:19" s="15" customFormat="1" ht="11.25" customHeight="1" x14ac:dyDescent="0.15">
      <c r="B50" s="1140"/>
      <c r="C50" s="24">
        <v>40</v>
      </c>
      <c r="D50" s="1151">
        <f t="shared" si="7"/>
        <v>138888.88888888888</v>
      </c>
      <c r="E50" s="1151"/>
      <c r="F50" s="1151">
        <f t="shared" si="5"/>
        <v>6111111.1111111185</v>
      </c>
      <c r="G50" s="1151"/>
      <c r="H50" s="1151"/>
      <c r="I50" s="1156">
        <f t="shared" si="3"/>
        <v>1.7000000000000001E-2</v>
      </c>
      <c r="J50" s="1156"/>
      <c r="K50" s="1151">
        <f t="shared" si="4"/>
        <v>8657.4074074074178</v>
      </c>
      <c r="L50" s="1151"/>
      <c r="M50" s="1151"/>
      <c r="N50" s="1151">
        <f t="shared" si="0"/>
        <v>147546.29629629629</v>
      </c>
      <c r="O50" s="1151"/>
      <c r="P50" s="1152"/>
      <c r="Q50" s="1180"/>
      <c r="R50" s="1145"/>
      <c r="S50" s="1181"/>
    </row>
    <row r="51" spans="2:19" s="15" customFormat="1" ht="11.25" customHeight="1" x14ac:dyDescent="0.15">
      <c r="B51" s="1140"/>
      <c r="C51" s="24">
        <v>41</v>
      </c>
      <c r="D51" s="1151">
        <f t="shared" si="7"/>
        <v>138888.88888888888</v>
      </c>
      <c r="E51" s="1151"/>
      <c r="F51" s="1151">
        <f t="shared" si="5"/>
        <v>5972222.2222222295</v>
      </c>
      <c r="G51" s="1151"/>
      <c r="H51" s="1151"/>
      <c r="I51" s="1156">
        <f t="shared" si="3"/>
        <v>1.7000000000000001E-2</v>
      </c>
      <c r="J51" s="1156"/>
      <c r="K51" s="1151">
        <f t="shared" si="4"/>
        <v>8460.6481481481587</v>
      </c>
      <c r="L51" s="1151"/>
      <c r="M51" s="1151"/>
      <c r="N51" s="1151">
        <f t="shared" si="0"/>
        <v>147349.53703703702</v>
      </c>
      <c r="O51" s="1151"/>
      <c r="P51" s="1152"/>
      <c r="Q51" s="1180"/>
      <c r="R51" s="1145"/>
      <c r="S51" s="1181"/>
    </row>
    <row r="52" spans="2:19" s="15" customFormat="1" ht="11.25" customHeight="1" x14ac:dyDescent="0.15">
      <c r="B52" s="1140"/>
      <c r="C52" s="24">
        <v>42</v>
      </c>
      <c r="D52" s="1151">
        <f t="shared" si="7"/>
        <v>138888.88888888888</v>
      </c>
      <c r="E52" s="1151"/>
      <c r="F52" s="1151">
        <f t="shared" si="5"/>
        <v>5833333.3333333405</v>
      </c>
      <c r="G52" s="1151"/>
      <c r="H52" s="1151"/>
      <c r="I52" s="1156">
        <f t="shared" si="3"/>
        <v>1.7000000000000001E-2</v>
      </c>
      <c r="J52" s="1156"/>
      <c r="K52" s="1151">
        <f t="shared" si="4"/>
        <v>8263.8888888888996</v>
      </c>
      <c r="L52" s="1151"/>
      <c r="M52" s="1151"/>
      <c r="N52" s="1151">
        <f t="shared" si="0"/>
        <v>147152.77777777778</v>
      </c>
      <c r="O52" s="1151"/>
      <c r="P52" s="1152"/>
      <c r="Q52" s="1159"/>
      <c r="R52" s="1182"/>
      <c r="S52" s="1183"/>
    </row>
    <row r="53" spans="2:19" s="15" customFormat="1" ht="11.25" customHeight="1" x14ac:dyDescent="0.15">
      <c r="B53" s="1140"/>
      <c r="C53" s="24">
        <v>43</v>
      </c>
      <c r="D53" s="1151">
        <f t="shared" si="7"/>
        <v>138888.88888888888</v>
      </c>
      <c r="E53" s="1151"/>
      <c r="F53" s="1151">
        <f t="shared" si="5"/>
        <v>5694444.4444444515</v>
      </c>
      <c r="G53" s="1151"/>
      <c r="H53" s="1151"/>
      <c r="I53" s="1156">
        <f t="shared" si="3"/>
        <v>1.7000000000000001E-2</v>
      </c>
      <c r="J53" s="1156"/>
      <c r="K53" s="1151">
        <f t="shared" si="4"/>
        <v>8067.1296296296396</v>
      </c>
      <c r="L53" s="1151"/>
      <c r="M53" s="1151"/>
      <c r="N53" s="1151">
        <f t="shared" si="0"/>
        <v>146956.01851851851</v>
      </c>
      <c r="O53" s="1151"/>
      <c r="P53" s="1152"/>
      <c r="Q53" s="1173" t="s">
        <v>49</v>
      </c>
      <c r="R53" s="1174"/>
      <c r="S53" s="1175"/>
    </row>
    <row r="54" spans="2:19" s="15" customFormat="1" ht="11.25" customHeight="1" x14ac:dyDescent="0.15">
      <c r="B54" s="1140"/>
      <c r="C54" s="24">
        <v>44</v>
      </c>
      <c r="D54" s="1151">
        <f t="shared" si="7"/>
        <v>138888.88888888888</v>
      </c>
      <c r="E54" s="1151"/>
      <c r="F54" s="1151">
        <f t="shared" si="5"/>
        <v>5555555.5555555625</v>
      </c>
      <c r="G54" s="1151"/>
      <c r="H54" s="1151"/>
      <c r="I54" s="1156">
        <f t="shared" si="3"/>
        <v>1.7000000000000001E-2</v>
      </c>
      <c r="J54" s="1156"/>
      <c r="K54" s="1151">
        <f t="shared" si="4"/>
        <v>7870.3703703703804</v>
      </c>
      <c r="L54" s="1151"/>
      <c r="M54" s="1151"/>
      <c r="N54" s="1151">
        <f t="shared" si="0"/>
        <v>146759.25925925927</v>
      </c>
      <c r="O54" s="1151"/>
      <c r="P54" s="1152"/>
      <c r="Q54" s="1176"/>
      <c r="R54" s="1177"/>
      <c r="S54" s="1178"/>
    </row>
    <row r="55" spans="2:19" s="15" customFormat="1" ht="11.25" customHeight="1" x14ac:dyDescent="0.15">
      <c r="B55" s="1140"/>
      <c r="C55" s="24">
        <v>45</v>
      </c>
      <c r="D55" s="1151">
        <f t="shared" si="7"/>
        <v>138888.88888888888</v>
      </c>
      <c r="E55" s="1151"/>
      <c r="F55" s="1151">
        <f t="shared" si="5"/>
        <v>5416666.6666666735</v>
      </c>
      <c r="G55" s="1151"/>
      <c r="H55" s="1151"/>
      <c r="I55" s="1156">
        <f t="shared" si="3"/>
        <v>1.7000000000000001E-2</v>
      </c>
      <c r="J55" s="1156"/>
      <c r="K55" s="1151">
        <f t="shared" si="4"/>
        <v>7673.6111111111213</v>
      </c>
      <c r="L55" s="1151"/>
      <c r="M55" s="1151"/>
      <c r="N55" s="1151">
        <f t="shared" si="0"/>
        <v>146562.5</v>
      </c>
      <c r="O55" s="1151"/>
      <c r="P55" s="1152"/>
      <c r="Q55" s="1169" t="s">
        <v>99</v>
      </c>
      <c r="R55" s="1169" t="s">
        <v>100</v>
      </c>
      <c r="S55" s="1171" t="s">
        <v>136</v>
      </c>
    </row>
    <row r="56" spans="2:19" s="15" customFormat="1" ht="11.25" customHeight="1" x14ac:dyDescent="0.15">
      <c r="B56" s="1140"/>
      <c r="C56" s="24">
        <v>46</v>
      </c>
      <c r="D56" s="1151">
        <f t="shared" si="7"/>
        <v>138888.88888888888</v>
      </c>
      <c r="E56" s="1151"/>
      <c r="F56" s="1151">
        <f t="shared" si="5"/>
        <v>5277777.7777777845</v>
      </c>
      <c r="G56" s="1151"/>
      <c r="H56" s="1151"/>
      <c r="I56" s="1156">
        <f t="shared" si="3"/>
        <v>1.7000000000000001E-2</v>
      </c>
      <c r="J56" s="1156"/>
      <c r="K56" s="1151">
        <f t="shared" si="4"/>
        <v>7476.8518518518622</v>
      </c>
      <c r="L56" s="1151"/>
      <c r="M56" s="1151"/>
      <c r="N56" s="1151">
        <f t="shared" si="0"/>
        <v>146365.74074074073</v>
      </c>
      <c r="O56" s="1151"/>
      <c r="P56" s="1152"/>
      <c r="Q56" s="1170"/>
      <c r="R56" s="1170"/>
      <c r="S56" s="1172"/>
    </row>
    <row r="57" spans="2:19" s="15" customFormat="1" ht="11.25" customHeight="1" x14ac:dyDescent="0.15">
      <c r="B57" s="1140"/>
      <c r="C57" s="24">
        <v>47</v>
      </c>
      <c r="D57" s="1151">
        <f t="shared" si="7"/>
        <v>138888.88888888888</v>
      </c>
      <c r="E57" s="1151"/>
      <c r="F57" s="1151">
        <f t="shared" si="5"/>
        <v>5138888.8888888955</v>
      </c>
      <c r="G57" s="1151"/>
      <c r="H57" s="1151"/>
      <c r="I57" s="1156">
        <f t="shared" si="3"/>
        <v>1.7000000000000001E-2</v>
      </c>
      <c r="J57" s="1156"/>
      <c r="K57" s="1151">
        <f t="shared" si="4"/>
        <v>7280.0925925926022</v>
      </c>
      <c r="L57" s="1151"/>
      <c r="M57" s="1151"/>
      <c r="N57" s="1151">
        <f t="shared" si="0"/>
        <v>146168.98148148149</v>
      </c>
      <c r="O57" s="1151"/>
      <c r="P57" s="1152"/>
      <c r="Q57" s="1165">
        <f>SUM(D47:E58)</f>
        <v>1666666.666666667</v>
      </c>
      <c r="R57" s="1165">
        <f>SUM(K47:M58)</f>
        <v>97986.11111111124</v>
      </c>
      <c r="S57" s="1187">
        <f>+Q57+R57</f>
        <v>1764652.7777777782</v>
      </c>
    </row>
    <row r="58" spans="2:19" s="15" customFormat="1" ht="11.25" customHeight="1" thickBot="1" x14ac:dyDescent="0.2">
      <c r="B58" s="1141"/>
      <c r="C58" s="27">
        <v>48</v>
      </c>
      <c r="D58" s="1165">
        <f t="shared" si="7"/>
        <v>138888.88888888888</v>
      </c>
      <c r="E58" s="1165"/>
      <c r="F58" s="1165">
        <f t="shared" si="5"/>
        <v>5000000.0000000065</v>
      </c>
      <c r="G58" s="1165"/>
      <c r="H58" s="1165"/>
      <c r="I58" s="1166">
        <f t="shared" si="3"/>
        <v>1.7000000000000001E-2</v>
      </c>
      <c r="J58" s="1166"/>
      <c r="K58" s="1165">
        <f t="shared" si="4"/>
        <v>7083.333333333343</v>
      </c>
      <c r="L58" s="1165"/>
      <c r="M58" s="1165"/>
      <c r="N58" s="1165">
        <f t="shared" si="0"/>
        <v>145972.22222222222</v>
      </c>
      <c r="O58" s="1165"/>
      <c r="P58" s="1167"/>
      <c r="Q58" s="1186"/>
      <c r="R58" s="1186"/>
      <c r="S58" s="1188"/>
    </row>
    <row r="59" spans="2:19" s="15" customFormat="1" ht="11.25" customHeight="1" x14ac:dyDescent="0.15">
      <c r="B59" s="1139" t="s">
        <v>11</v>
      </c>
      <c r="C59" s="28">
        <v>49</v>
      </c>
      <c r="D59" s="1164">
        <f t="shared" si="7"/>
        <v>138888.88888888888</v>
      </c>
      <c r="E59" s="1164"/>
      <c r="F59" s="1164">
        <f t="shared" si="5"/>
        <v>4861111.1111111175</v>
      </c>
      <c r="G59" s="1164"/>
      <c r="H59" s="1164"/>
      <c r="I59" s="1163">
        <f t="shared" si="3"/>
        <v>1.7000000000000001E-2</v>
      </c>
      <c r="J59" s="1163"/>
      <c r="K59" s="1164">
        <f t="shared" si="4"/>
        <v>6886.5740740740839</v>
      </c>
      <c r="L59" s="1164"/>
      <c r="M59" s="1164"/>
      <c r="N59" s="1164">
        <f t="shared" si="0"/>
        <v>145775.46296296295</v>
      </c>
      <c r="O59" s="1164"/>
      <c r="P59" s="1168"/>
      <c r="Q59" s="1147"/>
      <c r="R59" s="1150"/>
      <c r="S59" s="1179"/>
    </row>
    <row r="60" spans="2:19" s="15" customFormat="1" ht="11.25" customHeight="1" x14ac:dyDescent="0.15">
      <c r="B60" s="1140"/>
      <c r="C60" s="24">
        <v>50</v>
      </c>
      <c r="D60" s="1151">
        <f t="shared" si="7"/>
        <v>138888.88888888888</v>
      </c>
      <c r="E60" s="1151"/>
      <c r="F60" s="1151">
        <f t="shared" si="5"/>
        <v>4722222.2222222285</v>
      </c>
      <c r="G60" s="1151"/>
      <c r="H60" s="1151"/>
      <c r="I60" s="1156">
        <f t="shared" si="3"/>
        <v>1.7000000000000001E-2</v>
      </c>
      <c r="J60" s="1156"/>
      <c r="K60" s="1151">
        <f t="shared" si="4"/>
        <v>6689.8148148148248</v>
      </c>
      <c r="L60" s="1151"/>
      <c r="M60" s="1151"/>
      <c r="N60" s="1151">
        <f t="shared" si="0"/>
        <v>145578.70370370371</v>
      </c>
      <c r="O60" s="1151"/>
      <c r="P60" s="1152"/>
      <c r="Q60" s="1180"/>
      <c r="R60" s="1145"/>
      <c r="S60" s="1181"/>
    </row>
    <row r="61" spans="2:19" s="15" customFormat="1" ht="11.25" customHeight="1" x14ac:dyDescent="0.15">
      <c r="B61" s="1140"/>
      <c r="C61" s="24">
        <v>51</v>
      </c>
      <c r="D61" s="1151">
        <f t="shared" si="7"/>
        <v>138888.88888888888</v>
      </c>
      <c r="E61" s="1151"/>
      <c r="F61" s="1151">
        <f t="shared" si="5"/>
        <v>4583333.3333333395</v>
      </c>
      <c r="G61" s="1151"/>
      <c r="H61" s="1151"/>
      <c r="I61" s="1156">
        <f t="shared" si="3"/>
        <v>1.7000000000000001E-2</v>
      </c>
      <c r="J61" s="1156"/>
      <c r="K61" s="1151">
        <f t="shared" si="4"/>
        <v>6493.0555555555648</v>
      </c>
      <c r="L61" s="1151"/>
      <c r="M61" s="1151"/>
      <c r="N61" s="1151">
        <f t="shared" si="0"/>
        <v>145381.94444444444</v>
      </c>
      <c r="O61" s="1151"/>
      <c r="P61" s="1152"/>
      <c r="Q61" s="1180"/>
      <c r="R61" s="1145"/>
      <c r="S61" s="1181"/>
    </row>
    <row r="62" spans="2:19" s="15" customFormat="1" ht="11.25" customHeight="1" x14ac:dyDescent="0.15">
      <c r="B62" s="1140"/>
      <c r="C62" s="24">
        <v>52</v>
      </c>
      <c r="D62" s="1151">
        <f t="shared" si="7"/>
        <v>138888.88888888888</v>
      </c>
      <c r="E62" s="1151"/>
      <c r="F62" s="1151">
        <f t="shared" si="5"/>
        <v>4444444.4444444505</v>
      </c>
      <c r="G62" s="1151"/>
      <c r="H62" s="1151"/>
      <c r="I62" s="1156">
        <f t="shared" si="3"/>
        <v>1.7000000000000001E-2</v>
      </c>
      <c r="J62" s="1156"/>
      <c r="K62" s="1151">
        <f t="shared" si="4"/>
        <v>6296.2962962963056</v>
      </c>
      <c r="L62" s="1151"/>
      <c r="M62" s="1151"/>
      <c r="N62" s="1151">
        <f t="shared" si="0"/>
        <v>145185.18518518517</v>
      </c>
      <c r="O62" s="1151"/>
      <c r="P62" s="1152"/>
      <c r="Q62" s="1180"/>
      <c r="R62" s="1145"/>
      <c r="S62" s="1181"/>
    </row>
    <row r="63" spans="2:19" s="15" customFormat="1" ht="11.25" customHeight="1" x14ac:dyDescent="0.15">
      <c r="B63" s="1140"/>
      <c r="C63" s="24">
        <v>53</v>
      </c>
      <c r="D63" s="1151">
        <f t="shared" si="7"/>
        <v>138888.88888888888</v>
      </c>
      <c r="E63" s="1151"/>
      <c r="F63" s="1151">
        <f t="shared" si="5"/>
        <v>4305555.5555555616</v>
      </c>
      <c r="G63" s="1151"/>
      <c r="H63" s="1151"/>
      <c r="I63" s="1156">
        <f t="shared" si="3"/>
        <v>1.7000000000000001E-2</v>
      </c>
      <c r="J63" s="1156"/>
      <c r="K63" s="1151">
        <f t="shared" si="4"/>
        <v>6099.5370370370465</v>
      </c>
      <c r="L63" s="1151"/>
      <c r="M63" s="1151"/>
      <c r="N63" s="1151">
        <f t="shared" si="0"/>
        <v>144988.42592592593</v>
      </c>
      <c r="O63" s="1151"/>
      <c r="P63" s="1152"/>
      <c r="Q63" s="1180"/>
      <c r="R63" s="1145"/>
      <c r="S63" s="1181"/>
    </row>
    <row r="64" spans="2:19" s="15" customFormat="1" ht="11.25" customHeight="1" x14ac:dyDescent="0.15">
      <c r="B64" s="1140"/>
      <c r="C64" s="24">
        <v>54</v>
      </c>
      <c r="D64" s="1151">
        <f t="shared" si="7"/>
        <v>138888.88888888888</v>
      </c>
      <c r="E64" s="1151"/>
      <c r="F64" s="1151">
        <f t="shared" si="5"/>
        <v>4166666.6666666726</v>
      </c>
      <c r="G64" s="1151"/>
      <c r="H64" s="1151"/>
      <c r="I64" s="1156">
        <f t="shared" si="3"/>
        <v>1.7000000000000001E-2</v>
      </c>
      <c r="J64" s="1156"/>
      <c r="K64" s="1151">
        <f t="shared" si="4"/>
        <v>5902.7777777777874</v>
      </c>
      <c r="L64" s="1151"/>
      <c r="M64" s="1151"/>
      <c r="N64" s="1151">
        <f t="shared" si="0"/>
        <v>144791.66666666666</v>
      </c>
      <c r="O64" s="1151"/>
      <c r="P64" s="1152"/>
      <c r="Q64" s="1159"/>
      <c r="R64" s="1182"/>
      <c r="S64" s="1183"/>
    </row>
    <row r="65" spans="2:19" s="15" customFormat="1" ht="11.25" customHeight="1" x14ac:dyDescent="0.15">
      <c r="B65" s="1140"/>
      <c r="C65" s="24">
        <v>55</v>
      </c>
      <c r="D65" s="1151">
        <f t="shared" si="7"/>
        <v>138888.88888888888</v>
      </c>
      <c r="E65" s="1151"/>
      <c r="F65" s="1151">
        <f t="shared" si="5"/>
        <v>4027777.7777777836</v>
      </c>
      <c r="G65" s="1151"/>
      <c r="H65" s="1151"/>
      <c r="I65" s="1156">
        <f t="shared" si="3"/>
        <v>1.7000000000000001E-2</v>
      </c>
      <c r="J65" s="1156"/>
      <c r="K65" s="1151">
        <f t="shared" si="4"/>
        <v>5706.0185185185264</v>
      </c>
      <c r="L65" s="1151"/>
      <c r="M65" s="1151"/>
      <c r="N65" s="1151">
        <f t="shared" si="0"/>
        <v>144594.90740740742</v>
      </c>
      <c r="O65" s="1151"/>
      <c r="P65" s="1152"/>
      <c r="Q65" s="1173" t="s">
        <v>50</v>
      </c>
      <c r="R65" s="1174"/>
      <c r="S65" s="1175"/>
    </row>
    <row r="66" spans="2:19" s="15" customFormat="1" ht="11.25" customHeight="1" x14ac:dyDescent="0.15">
      <c r="B66" s="1140"/>
      <c r="C66" s="24">
        <v>56</v>
      </c>
      <c r="D66" s="1151">
        <f t="shared" si="7"/>
        <v>138888.88888888888</v>
      </c>
      <c r="E66" s="1151"/>
      <c r="F66" s="1151">
        <f t="shared" si="5"/>
        <v>3888888.8888888946</v>
      </c>
      <c r="G66" s="1151"/>
      <c r="H66" s="1151"/>
      <c r="I66" s="1156">
        <f t="shared" si="3"/>
        <v>1.7000000000000001E-2</v>
      </c>
      <c r="J66" s="1156"/>
      <c r="K66" s="1151">
        <f t="shared" si="4"/>
        <v>5509.2592592592673</v>
      </c>
      <c r="L66" s="1151"/>
      <c r="M66" s="1151"/>
      <c r="N66" s="1151">
        <f t="shared" si="0"/>
        <v>144398.14814814815</v>
      </c>
      <c r="O66" s="1151"/>
      <c r="P66" s="1152"/>
      <c r="Q66" s="1176"/>
      <c r="R66" s="1177"/>
      <c r="S66" s="1178"/>
    </row>
    <row r="67" spans="2:19" s="15" customFormat="1" ht="11.25" customHeight="1" x14ac:dyDescent="0.15">
      <c r="B67" s="1140"/>
      <c r="C67" s="24">
        <v>57</v>
      </c>
      <c r="D67" s="1151">
        <f t="shared" si="7"/>
        <v>138888.88888888888</v>
      </c>
      <c r="E67" s="1151"/>
      <c r="F67" s="1151">
        <f t="shared" si="5"/>
        <v>3750000.0000000056</v>
      </c>
      <c r="G67" s="1151"/>
      <c r="H67" s="1151"/>
      <c r="I67" s="1156">
        <f t="shared" si="3"/>
        <v>1.7000000000000001E-2</v>
      </c>
      <c r="J67" s="1156"/>
      <c r="K67" s="1151">
        <f t="shared" si="4"/>
        <v>5312.5000000000082</v>
      </c>
      <c r="L67" s="1151"/>
      <c r="M67" s="1151"/>
      <c r="N67" s="1151">
        <f t="shared" si="0"/>
        <v>144201.38888888888</v>
      </c>
      <c r="O67" s="1151"/>
      <c r="P67" s="1152"/>
      <c r="Q67" s="1169" t="s">
        <v>99</v>
      </c>
      <c r="R67" s="1169" t="s">
        <v>100</v>
      </c>
      <c r="S67" s="1171" t="s">
        <v>136</v>
      </c>
    </row>
    <row r="68" spans="2:19" s="15" customFormat="1" ht="11.25" customHeight="1" x14ac:dyDescent="0.15">
      <c r="B68" s="1140"/>
      <c r="C68" s="24">
        <v>58</v>
      </c>
      <c r="D68" s="1151">
        <f t="shared" si="7"/>
        <v>138888.88888888888</v>
      </c>
      <c r="E68" s="1151"/>
      <c r="F68" s="1151">
        <f t="shared" si="5"/>
        <v>3611111.1111111166</v>
      </c>
      <c r="G68" s="1151"/>
      <c r="H68" s="1151"/>
      <c r="I68" s="1156">
        <f t="shared" si="3"/>
        <v>1.7000000000000001E-2</v>
      </c>
      <c r="J68" s="1156"/>
      <c r="K68" s="1151">
        <f t="shared" si="4"/>
        <v>5115.7407407407491</v>
      </c>
      <c r="L68" s="1151"/>
      <c r="M68" s="1151"/>
      <c r="N68" s="1151">
        <f t="shared" si="0"/>
        <v>144004.62962962964</v>
      </c>
      <c r="O68" s="1151"/>
      <c r="P68" s="1152"/>
      <c r="Q68" s="1170"/>
      <c r="R68" s="1170"/>
      <c r="S68" s="1172"/>
    </row>
    <row r="69" spans="2:19" s="15" customFormat="1" ht="11.25" customHeight="1" x14ac:dyDescent="0.15">
      <c r="B69" s="1140"/>
      <c r="C69" s="24">
        <v>59</v>
      </c>
      <c r="D69" s="1151">
        <f t="shared" si="7"/>
        <v>138888.88888888888</v>
      </c>
      <c r="E69" s="1151"/>
      <c r="F69" s="1151">
        <f t="shared" si="5"/>
        <v>3472222.2222222276</v>
      </c>
      <c r="G69" s="1151"/>
      <c r="H69" s="1151"/>
      <c r="I69" s="1156">
        <f t="shared" si="3"/>
        <v>1.7000000000000001E-2</v>
      </c>
      <c r="J69" s="1156"/>
      <c r="K69" s="1151">
        <f t="shared" si="4"/>
        <v>4918.9814814814899</v>
      </c>
      <c r="L69" s="1151"/>
      <c r="M69" s="1151"/>
      <c r="N69" s="1151">
        <f t="shared" si="0"/>
        <v>143807.87037037036</v>
      </c>
      <c r="O69" s="1151"/>
      <c r="P69" s="1152"/>
      <c r="Q69" s="1165">
        <f>SUM(D59:E70)</f>
        <v>1666666.666666667</v>
      </c>
      <c r="R69" s="1165">
        <f>SUM(K59:M70)</f>
        <v>69652.777777777883</v>
      </c>
      <c r="S69" s="1187">
        <f>+Q69+R69</f>
        <v>1736319.444444445</v>
      </c>
    </row>
    <row r="70" spans="2:19" s="15" customFormat="1" ht="11.25" customHeight="1" thickBot="1" x14ac:dyDescent="0.2">
      <c r="B70" s="1141"/>
      <c r="C70" s="25">
        <v>60</v>
      </c>
      <c r="D70" s="1160">
        <f t="shared" si="7"/>
        <v>138888.88888888888</v>
      </c>
      <c r="E70" s="1160"/>
      <c r="F70" s="1160">
        <f t="shared" si="5"/>
        <v>3333333.3333333386</v>
      </c>
      <c r="G70" s="1160"/>
      <c r="H70" s="1160"/>
      <c r="I70" s="1161">
        <f t="shared" si="3"/>
        <v>1.7000000000000001E-2</v>
      </c>
      <c r="J70" s="1161"/>
      <c r="K70" s="1160">
        <f t="shared" si="4"/>
        <v>4722.2222222222299</v>
      </c>
      <c r="L70" s="1160"/>
      <c r="M70" s="1160"/>
      <c r="N70" s="1160">
        <f t="shared" si="0"/>
        <v>143611.11111111109</v>
      </c>
      <c r="O70" s="1160"/>
      <c r="P70" s="1162"/>
      <c r="Q70" s="1186"/>
      <c r="R70" s="1186"/>
      <c r="S70" s="1188"/>
    </row>
    <row r="71" spans="2:19" s="15" customFormat="1" ht="11.25" customHeight="1" x14ac:dyDescent="0.15">
      <c r="B71" s="1139" t="s">
        <v>12</v>
      </c>
      <c r="C71" s="26">
        <v>61</v>
      </c>
      <c r="D71" s="1158">
        <f t="shared" si="7"/>
        <v>138888.88888888888</v>
      </c>
      <c r="E71" s="1158"/>
      <c r="F71" s="1158">
        <f t="shared" si="5"/>
        <v>3194444.4444444496</v>
      </c>
      <c r="G71" s="1158"/>
      <c r="H71" s="1158"/>
      <c r="I71" s="1157">
        <f t="shared" si="3"/>
        <v>1.7000000000000001E-2</v>
      </c>
      <c r="J71" s="1157"/>
      <c r="K71" s="1158">
        <f t="shared" si="4"/>
        <v>4525.4629629629708</v>
      </c>
      <c r="L71" s="1158"/>
      <c r="M71" s="1158"/>
      <c r="N71" s="1158">
        <f t="shared" si="0"/>
        <v>143414.35185185185</v>
      </c>
      <c r="O71" s="1158"/>
      <c r="P71" s="1159"/>
      <c r="Q71" s="1147"/>
      <c r="R71" s="1150"/>
      <c r="S71" s="1179"/>
    </row>
    <row r="72" spans="2:19" s="15" customFormat="1" ht="11.25" customHeight="1" x14ac:dyDescent="0.15">
      <c r="B72" s="1140"/>
      <c r="C72" s="24">
        <v>62</v>
      </c>
      <c r="D72" s="1151">
        <f t="shared" si="7"/>
        <v>138888.88888888888</v>
      </c>
      <c r="E72" s="1151"/>
      <c r="F72" s="1151">
        <f t="shared" si="5"/>
        <v>3055555.5555555606</v>
      </c>
      <c r="G72" s="1151"/>
      <c r="H72" s="1151"/>
      <c r="I72" s="1156">
        <f t="shared" si="3"/>
        <v>1.7000000000000001E-2</v>
      </c>
      <c r="J72" s="1156"/>
      <c r="K72" s="1151">
        <f t="shared" si="4"/>
        <v>4328.7037037037107</v>
      </c>
      <c r="L72" s="1151"/>
      <c r="M72" s="1151"/>
      <c r="N72" s="1151">
        <f t="shared" si="0"/>
        <v>143217.59259259258</v>
      </c>
      <c r="O72" s="1151"/>
      <c r="P72" s="1152"/>
      <c r="Q72" s="1180"/>
      <c r="R72" s="1145"/>
      <c r="S72" s="1181"/>
    </row>
    <row r="73" spans="2:19" s="15" customFormat="1" ht="11.25" customHeight="1" x14ac:dyDescent="0.15">
      <c r="B73" s="1140"/>
      <c r="C73" s="24">
        <v>63</v>
      </c>
      <c r="D73" s="1151">
        <f t="shared" si="7"/>
        <v>138888.88888888888</v>
      </c>
      <c r="E73" s="1151"/>
      <c r="F73" s="1151">
        <f t="shared" si="5"/>
        <v>2916666.6666666716</v>
      </c>
      <c r="G73" s="1151"/>
      <c r="H73" s="1151"/>
      <c r="I73" s="1156">
        <f t="shared" si="3"/>
        <v>1.7000000000000001E-2</v>
      </c>
      <c r="J73" s="1156"/>
      <c r="K73" s="1151">
        <f t="shared" si="4"/>
        <v>4131.9444444444516</v>
      </c>
      <c r="L73" s="1151"/>
      <c r="M73" s="1151"/>
      <c r="N73" s="1151">
        <f t="shared" si="0"/>
        <v>143020.83333333331</v>
      </c>
      <c r="O73" s="1151"/>
      <c r="P73" s="1152"/>
      <c r="Q73" s="1180"/>
      <c r="R73" s="1145"/>
      <c r="S73" s="1181"/>
    </row>
    <row r="74" spans="2:19" s="15" customFormat="1" ht="11.25" customHeight="1" x14ac:dyDescent="0.15">
      <c r="B74" s="1140"/>
      <c r="C74" s="24">
        <v>64</v>
      </c>
      <c r="D74" s="1151">
        <f t="shared" si="7"/>
        <v>138888.88888888888</v>
      </c>
      <c r="E74" s="1151"/>
      <c r="F74" s="1151">
        <f t="shared" si="5"/>
        <v>2777777.7777777826</v>
      </c>
      <c r="G74" s="1151"/>
      <c r="H74" s="1151"/>
      <c r="I74" s="1156">
        <f t="shared" si="3"/>
        <v>1.7000000000000001E-2</v>
      </c>
      <c r="J74" s="1156"/>
      <c r="K74" s="1151">
        <f t="shared" si="4"/>
        <v>3935.185185185192</v>
      </c>
      <c r="L74" s="1151"/>
      <c r="M74" s="1151"/>
      <c r="N74" s="1151">
        <f t="shared" si="0"/>
        <v>142824.07407407407</v>
      </c>
      <c r="O74" s="1151"/>
      <c r="P74" s="1152"/>
      <c r="Q74" s="1180"/>
      <c r="R74" s="1145"/>
      <c r="S74" s="1181"/>
    </row>
    <row r="75" spans="2:19" s="15" customFormat="1" ht="11.25" customHeight="1" x14ac:dyDescent="0.15">
      <c r="B75" s="1140"/>
      <c r="C75" s="24">
        <v>65</v>
      </c>
      <c r="D75" s="1151">
        <f t="shared" si="7"/>
        <v>138888.88888888888</v>
      </c>
      <c r="E75" s="1151"/>
      <c r="F75" s="1151">
        <f t="shared" si="5"/>
        <v>2638888.8888888936</v>
      </c>
      <c r="G75" s="1151"/>
      <c r="H75" s="1151"/>
      <c r="I75" s="1156">
        <f t="shared" si="3"/>
        <v>1.7000000000000001E-2</v>
      </c>
      <c r="J75" s="1156"/>
      <c r="K75" s="1151">
        <f t="shared" ref="K75:K94" si="8">+(F75*I75)/12</f>
        <v>3738.4259259259329</v>
      </c>
      <c r="L75" s="1151"/>
      <c r="M75" s="1151"/>
      <c r="N75" s="1151">
        <f t="shared" ref="N75:N94" si="9">+D75+K75</f>
        <v>142627.3148148148</v>
      </c>
      <c r="O75" s="1151"/>
      <c r="P75" s="1152"/>
      <c r="Q75" s="1180"/>
      <c r="R75" s="1145"/>
      <c r="S75" s="1181"/>
    </row>
    <row r="76" spans="2:19" s="15" customFormat="1" ht="11.25" customHeight="1" x14ac:dyDescent="0.15">
      <c r="B76" s="1140"/>
      <c r="C76" s="24">
        <v>66</v>
      </c>
      <c r="D76" s="1151">
        <f t="shared" si="7"/>
        <v>138888.88888888888</v>
      </c>
      <c r="E76" s="1151"/>
      <c r="F76" s="1151">
        <f t="shared" ref="F76:F94" si="10">+F75-D76</f>
        <v>2500000.0000000047</v>
      </c>
      <c r="G76" s="1151"/>
      <c r="H76" s="1151"/>
      <c r="I76" s="1156">
        <f t="shared" ref="I76:I94" si="11">+I75</f>
        <v>1.7000000000000001E-2</v>
      </c>
      <c r="J76" s="1156"/>
      <c r="K76" s="1151">
        <f t="shared" si="8"/>
        <v>3541.6666666666733</v>
      </c>
      <c r="L76" s="1151"/>
      <c r="M76" s="1151"/>
      <c r="N76" s="1151">
        <f t="shared" si="9"/>
        <v>142430.55555555556</v>
      </c>
      <c r="O76" s="1151"/>
      <c r="P76" s="1152"/>
      <c r="Q76" s="1159"/>
      <c r="R76" s="1182"/>
      <c r="S76" s="1183"/>
    </row>
    <row r="77" spans="2:19" s="15" customFormat="1" ht="11.25" customHeight="1" x14ac:dyDescent="0.15">
      <c r="B77" s="1140"/>
      <c r="C77" s="24">
        <v>67</v>
      </c>
      <c r="D77" s="1151">
        <f t="shared" si="7"/>
        <v>138888.88888888888</v>
      </c>
      <c r="E77" s="1151"/>
      <c r="F77" s="1151">
        <f t="shared" si="10"/>
        <v>2361111.1111111157</v>
      </c>
      <c r="G77" s="1151"/>
      <c r="H77" s="1151"/>
      <c r="I77" s="1156">
        <f t="shared" si="11"/>
        <v>1.7000000000000001E-2</v>
      </c>
      <c r="J77" s="1156"/>
      <c r="K77" s="1151">
        <f t="shared" si="8"/>
        <v>3344.9074074074142</v>
      </c>
      <c r="L77" s="1151"/>
      <c r="M77" s="1151"/>
      <c r="N77" s="1151">
        <f t="shared" si="9"/>
        <v>142233.79629629629</v>
      </c>
      <c r="O77" s="1151"/>
      <c r="P77" s="1152"/>
      <c r="Q77" s="1173" t="s">
        <v>51</v>
      </c>
      <c r="R77" s="1174"/>
      <c r="S77" s="1175"/>
    </row>
    <row r="78" spans="2:19" s="15" customFormat="1" ht="11.25" customHeight="1" x14ac:dyDescent="0.15">
      <c r="B78" s="1140"/>
      <c r="C78" s="24">
        <v>68</v>
      </c>
      <c r="D78" s="1151">
        <f t="shared" si="7"/>
        <v>138888.88888888888</v>
      </c>
      <c r="E78" s="1151"/>
      <c r="F78" s="1151">
        <f t="shared" si="10"/>
        <v>2222222.2222222267</v>
      </c>
      <c r="G78" s="1151"/>
      <c r="H78" s="1151"/>
      <c r="I78" s="1156">
        <f t="shared" si="11"/>
        <v>1.7000000000000001E-2</v>
      </c>
      <c r="J78" s="1156"/>
      <c r="K78" s="1151">
        <f t="shared" si="8"/>
        <v>3148.1481481481546</v>
      </c>
      <c r="L78" s="1151"/>
      <c r="M78" s="1151"/>
      <c r="N78" s="1151">
        <f t="shared" si="9"/>
        <v>142037.03703703702</v>
      </c>
      <c r="O78" s="1151"/>
      <c r="P78" s="1152"/>
      <c r="Q78" s="1176"/>
      <c r="R78" s="1177"/>
      <c r="S78" s="1178"/>
    </row>
    <row r="79" spans="2:19" s="15" customFormat="1" ht="11.25" customHeight="1" x14ac:dyDescent="0.15">
      <c r="B79" s="1140"/>
      <c r="C79" s="24">
        <v>69</v>
      </c>
      <c r="D79" s="1151">
        <f t="shared" si="7"/>
        <v>138888.88888888888</v>
      </c>
      <c r="E79" s="1151"/>
      <c r="F79" s="1151">
        <f t="shared" si="10"/>
        <v>2083333.3333333377</v>
      </c>
      <c r="G79" s="1151"/>
      <c r="H79" s="1151"/>
      <c r="I79" s="1156">
        <f t="shared" si="11"/>
        <v>1.7000000000000001E-2</v>
      </c>
      <c r="J79" s="1156"/>
      <c r="K79" s="1151">
        <f t="shared" si="8"/>
        <v>2951.3888888888955</v>
      </c>
      <c r="L79" s="1151"/>
      <c r="M79" s="1151"/>
      <c r="N79" s="1151">
        <f t="shared" si="9"/>
        <v>141840.27777777778</v>
      </c>
      <c r="O79" s="1151"/>
      <c r="P79" s="1152"/>
      <c r="Q79" s="1169" t="s">
        <v>99</v>
      </c>
      <c r="R79" s="1169" t="s">
        <v>100</v>
      </c>
      <c r="S79" s="1171" t="s">
        <v>136</v>
      </c>
    </row>
    <row r="80" spans="2:19" s="15" customFormat="1" ht="11.25" customHeight="1" x14ac:dyDescent="0.15">
      <c r="B80" s="1140"/>
      <c r="C80" s="24">
        <v>70</v>
      </c>
      <c r="D80" s="1151">
        <f t="shared" si="7"/>
        <v>138888.88888888888</v>
      </c>
      <c r="E80" s="1151"/>
      <c r="F80" s="1151">
        <f t="shared" si="10"/>
        <v>1944444.4444444487</v>
      </c>
      <c r="G80" s="1151"/>
      <c r="H80" s="1151"/>
      <c r="I80" s="1156">
        <f t="shared" si="11"/>
        <v>1.7000000000000001E-2</v>
      </c>
      <c r="J80" s="1156"/>
      <c r="K80" s="1151">
        <f t="shared" si="8"/>
        <v>2754.6296296296355</v>
      </c>
      <c r="L80" s="1151"/>
      <c r="M80" s="1151"/>
      <c r="N80" s="1151">
        <f t="shared" si="9"/>
        <v>141643.51851851851</v>
      </c>
      <c r="O80" s="1151"/>
      <c r="P80" s="1152"/>
      <c r="Q80" s="1170"/>
      <c r="R80" s="1170"/>
      <c r="S80" s="1172"/>
    </row>
    <row r="81" spans="2:19" s="15" customFormat="1" ht="11.25" customHeight="1" x14ac:dyDescent="0.15">
      <c r="B81" s="1140"/>
      <c r="C81" s="24">
        <v>71</v>
      </c>
      <c r="D81" s="1151">
        <f t="shared" si="7"/>
        <v>138888.88888888888</v>
      </c>
      <c r="E81" s="1151"/>
      <c r="F81" s="1151">
        <f t="shared" si="10"/>
        <v>1805555.5555555597</v>
      </c>
      <c r="G81" s="1151"/>
      <c r="H81" s="1151"/>
      <c r="I81" s="1156">
        <f t="shared" si="11"/>
        <v>1.7000000000000001E-2</v>
      </c>
      <c r="J81" s="1156"/>
      <c r="K81" s="1151">
        <f t="shared" si="8"/>
        <v>2557.8703703703763</v>
      </c>
      <c r="L81" s="1151"/>
      <c r="M81" s="1151"/>
      <c r="N81" s="1151">
        <f t="shared" si="9"/>
        <v>141446.75925925924</v>
      </c>
      <c r="O81" s="1151"/>
      <c r="P81" s="1152"/>
      <c r="Q81" s="1165">
        <f>SUM(D71:E82)</f>
        <v>1666666.666666667</v>
      </c>
      <c r="R81" s="1165">
        <f>SUM(K71:M82)</f>
        <v>41319.444444444533</v>
      </c>
      <c r="S81" s="1187">
        <f>+Q81+R81</f>
        <v>1707986.1111111115</v>
      </c>
    </row>
    <row r="82" spans="2:19" s="15" customFormat="1" ht="11.25" customHeight="1" thickBot="1" x14ac:dyDescent="0.2">
      <c r="B82" s="1141"/>
      <c r="C82" s="27">
        <v>72</v>
      </c>
      <c r="D82" s="1165">
        <f t="shared" si="7"/>
        <v>138888.88888888888</v>
      </c>
      <c r="E82" s="1165"/>
      <c r="F82" s="1165">
        <f t="shared" si="10"/>
        <v>1666666.6666666707</v>
      </c>
      <c r="G82" s="1165"/>
      <c r="H82" s="1165"/>
      <c r="I82" s="1166">
        <f t="shared" si="11"/>
        <v>1.7000000000000001E-2</v>
      </c>
      <c r="J82" s="1166"/>
      <c r="K82" s="1165">
        <f t="shared" si="8"/>
        <v>2361.1111111111172</v>
      </c>
      <c r="L82" s="1165"/>
      <c r="M82" s="1165"/>
      <c r="N82" s="1165">
        <f t="shared" si="9"/>
        <v>141250</v>
      </c>
      <c r="O82" s="1165"/>
      <c r="P82" s="1167"/>
      <c r="Q82" s="1186"/>
      <c r="R82" s="1186"/>
      <c r="S82" s="1188"/>
    </row>
    <row r="83" spans="2:19" s="15" customFormat="1" ht="11.25" customHeight="1" x14ac:dyDescent="0.15">
      <c r="B83" s="1139" t="s">
        <v>13</v>
      </c>
      <c r="C83" s="28">
        <v>73</v>
      </c>
      <c r="D83" s="1164">
        <f t="shared" si="7"/>
        <v>138888.88888888888</v>
      </c>
      <c r="E83" s="1164"/>
      <c r="F83" s="1164">
        <f t="shared" si="10"/>
        <v>1527777.7777777817</v>
      </c>
      <c r="G83" s="1164"/>
      <c r="H83" s="1164"/>
      <c r="I83" s="1163">
        <f t="shared" si="11"/>
        <v>1.7000000000000001E-2</v>
      </c>
      <c r="J83" s="1163"/>
      <c r="K83" s="1164">
        <f t="shared" si="8"/>
        <v>2164.3518518518576</v>
      </c>
      <c r="L83" s="1164"/>
      <c r="M83" s="1164"/>
      <c r="N83" s="1164">
        <f t="shared" si="9"/>
        <v>141053.24074074073</v>
      </c>
      <c r="O83" s="1164"/>
      <c r="P83" s="1168"/>
      <c r="Q83" s="1147"/>
      <c r="R83" s="1150"/>
      <c r="S83" s="1179"/>
    </row>
    <row r="84" spans="2:19" s="15" customFormat="1" ht="11.25" customHeight="1" x14ac:dyDescent="0.15">
      <c r="B84" s="1140"/>
      <c r="C84" s="24">
        <v>74</v>
      </c>
      <c r="D84" s="1151">
        <f t="shared" si="7"/>
        <v>138888.88888888888</v>
      </c>
      <c r="E84" s="1151"/>
      <c r="F84" s="1151">
        <f t="shared" si="10"/>
        <v>1388888.8888888927</v>
      </c>
      <c r="G84" s="1151"/>
      <c r="H84" s="1151"/>
      <c r="I84" s="1156">
        <f t="shared" si="11"/>
        <v>1.7000000000000001E-2</v>
      </c>
      <c r="J84" s="1156"/>
      <c r="K84" s="1151">
        <f t="shared" si="8"/>
        <v>1967.5925925925983</v>
      </c>
      <c r="L84" s="1151"/>
      <c r="M84" s="1151"/>
      <c r="N84" s="1151">
        <f t="shared" si="9"/>
        <v>140856.48148148146</v>
      </c>
      <c r="O84" s="1151"/>
      <c r="P84" s="1152"/>
      <c r="Q84" s="1180"/>
      <c r="R84" s="1145"/>
      <c r="S84" s="1181"/>
    </row>
    <row r="85" spans="2:19" s="15" customFormat="1" ht="11.25" customHeight="1" x14ac:dyDescent="0.15">
      <c r="B85" s="1140"/>
      <c r="C85" s="24">
        <v>75</v>
      </c>
      <c r="D85" s="1151">
        <f t="shared" si="7"/>
        <v>138888.88888888888</v>
      </c>
      <c r="E85" s="1151"/>
      <c r="F85" s="1151">
        <f t="shared" si="10"/>
        <v>1250000.0000000037</v>
      </c>
      <c r="G85" s="1151"/>
      <c r="H85" s="1151"/>
      <c r="I85" s="1156">
        <f t="shared" si="11"/>
        <v>1.7000000000000001E-2</v>
      </c>
      <c r="J85" s="1156"/>
      <c r="K85" s="1151">
        <f t="shared" si="8"/>
        <v>1770.8333333333387</v>
      </c>
      <c r="L85" s="1151"/>
      <c r="M85" s="1151"/>
      <c r="N85" s="1151">
        <f t="shared" si="9"/>
        <v>140659.72222222222</v>
      </c>
      <c r="O85" s="1151"/>
      <c r="P85" s="1152"/>
      <c r="Q85" s="1180"/>
      <c r="R85" s="1145"/>
      <c r="S85" s="1181"/>
    </row>
    <row r="86" spans="2:19" s="15" customFormat="1" ht="11.25" customHeight="1" x14ac:dyDescent="0.15">
      <c r="B86" s="1140"/>
      <c r="C86" s="24">
        <v>76</v>
      </c>
      <c r="D86" s="1151">
        <f t="shared" si="7"/>
        <v>138888.88888888888</v>
      </c>
      <c r="E86" s="1151"/>
      <c r="F86" s="1151">
        <f t="shared" si="10"/>
        <v>1111111.1111111147</v>
      </c>
      <c r="G86" s="1151"/>
      <c r="H86" s="1151"/>
      <c r="I86" s="1156">
        <f t="shared" si="11"/>
        <v>1.7000000000000001E-2</v>
      </c>
      <c r="J86" s="1156"/>
      <c r="K86" s="1151">
        <f t="shared" si="8"/>
        <v>1574.0740740740794</v>
      </c>
      <c r="L86" s="1151"/>
      <c r="M86" s="1151"/>
      <c r="N86" s="1151">
        <f t="shared" si="9"/>
        <v>140462.96296296295</v>
      </c>
      <c r="O86" s="1151"/>
      <c r="P86" s="1152"/>
      <c r="Q86" s="1180"/>
      <c r="R86" s="1145"/>
      <c r="S86" s="1181"/>
    </row>
    <row r="87" spans="2:19" s="15" customFormat="1" ht="11.25" customHeight="1" x14ac:dyDescent="0.15">
      <c r="B87" s="1140"/>
      <c r="C87" s="24">
        <v>77</v>
      </c>
      <c r="D87" s="1151">
        <f t="shared" si="7"/>
        <v>138888.88888888888</v>
      </c>
      <c r="E87" s="1151"/>
      <c r="F87" s="1151">
        <f t="shared" si="10"/>
        <v>972222.22222222586</v>
      </c>
      <c r="G87" s="1151"/>
      <c r="H87" s="1151"/>
      <c r="I87" s="1156">
        <f t="shared" si="11"/>
        <v>1.7000000000000001E-2</v>
      </c>
      <c r="J87" s="1156"/>
      <c r="K87" s="1151">
        <f t="shared" si="8"/>
        <v>1377.31481481482</v>
      </c>
      <c r="L87" s="1151"/>
      <c r="M87" s="1151"/>
      <c r="N87" s="1151">
        <f t="shared" si="9"/>
        <v>140266.20370370371</v>
      </c>
      <c r="O87" s="1151"/>
      <c r="P87" s="1152"/>
      <c r="Q87" s="1180"/>
      <c r="R87" s="1145"/>
      <c r="S87" s="1181"/>
    </row>
    <row r="88" spans="2:19" s="15" customFormat="1" ht="11.25" customHeight="1" x14ac:dyDescent="0.15">
      <c r="B88" s="1140"/>
      <c r="C88" s="24">
        <v>78</v>
      </c>
      <c r="D88" s="1151">
        <f t="shared" si="7"/>
        <v>138888.88888888888</v>
      </c>
      <c r="E88" s="1151"/>
      <c r="F88" s="1151">
        <f t="shared" si="10"/>
        <v>833333.33333333698</v>
      </c>
      <c r="G88" s="1151"/>
      <c r="H88" s="1151"/>
      <c r="I88" s="1156">
        <f t="shared" si="11"/>
        <v>1.7000000000000001E-2</v>
      </c>
      <c r="J88" s="1156"/>
      <c r="K88" s="1151">
        <f t="shared" si="8"/>
        <v>1180.5555555555609</v>
      </c>
      <c r="L88" s="1151"/>
      <c r="M88" s="1151"/>
      <c r="N88" s="1151">
        <f t="shared" si="9"/>
        <v>140069.44444444444</v>
      </c>
      <c r="O88" s="1151"/>
      <c r="P88" s="1152"/>
      <c r="Q88" s="1159"/>
      <c r="R88" s="1182"/>
      <c r="S88" s="1183"/>
    </row>
    <row r="89" spans="2:19" s="15" customFormat="1" ht="11.25" customHeight="1" x14ac:dyDescent="0.15">
      <c r="B89" s="1140"/>
      <c r="C89" s="24">
        <v>79</v>
      </c>
      <c r="D89" s="1151">
        <f t="shared" si="7"/>
        <v>138888.88888888888</v>
      </c>
      <c r="E89" s="1151"/>
      <c r="F89" s="1151">
        <f t="shared" si="10"/>
        <v>694444.44444444811</v>
      </c>
      <c r="G89" s="1151"/>
      <c r="H89" s="1151"/>
      <c r="I89" s="1156">
        <f t="shared" si="11"/>
        <v>1.7000000000000001E-2</v>
      </c>
      <c r="J89" s="1156"/>
      <c r="K89" s="1151">
        <f t="shared" si="8"/>
        <v>983.79629629630153</v>
      </c>
      <c r="L89" s="1151"/>
      <c r="M89" s="1151"/>
      <c r="N89" s="1151">
        <f t="shared" si="9"/>
        <v>139872.68518518517</v>
      </c>
      <c r="O89" s="1151"/>
      <c r="P89" s="1152"/>
      <c r="Q89" s="1173" t="s">
        <v>52</v>
      </c>
      <c r="R89" s="1174"/>
      <c r="S89" s="1175"/>
    </row>
    <row r="90" spans="2:19" s="15" customFormat="1" ht="11.25" customHeight="1" x14ac:dyDescent="0.15">
      <c r="B90" s="1140"/>
      <c r="C90" s="24">
        <v>80</v>
      </c>
      <c r="D90" s="1151">
        <f t="shared" si="7"/>
        <v>138888.88888888888</v>
      </c>
      <c r="E90" s="1151"/>
      <c r="F90" s="1151">
        <f t="shared" si="10"/>
        <v>555555.55555555923</v>
      </c>
      <c r="G90" s="1151"/>
      <c r="H90" s="1151"/>
      <c r="I90" s="1156">
        <f t="shared" si="11"/>
        <v>1.7000000000000001E-2</v>
      </c>
      <c r="J90" s="1156"/>
      <c r="K90" s="1151">
        <f t="shared" si="8"/>
        <v>787.0370370370423</v>
      </c>
      <c r="L90" s="1151"/>
      <c r="M90" s="1151"/>
      <c r="N90" s="1151">
        <f t="shared" si="9"/>
        <v>139675.92592592593</v>
      </c>
      <c r="O90" s="1151"/>
      <c r="P90" s="1152"/>
      <c r="Q90" s="1176"/>
      <c r="R90" s="1177"/>
      <c r="S90" s="1178"/>
    </row>
    <row r="91" spans="2:19" s="15" customFormat="1" ht="11.25" customHeight="1" x14ac:dyDescent="0.15">
      <c r="B91" s="1140"/>
      <c r="C91" s="24">
        <v>81</v>
      </c>
      <c r="D91" s="1151">
        <f t="shared" si="7"/>
        <v>138888.88888888888</v>
      </c>
      <c r="E91" s="1151"/>
      <c r="F91" s="1151">
        <f t="shared" si="10"/>
        <v>416666.66666667035</v>
      </c>
      <c r="G91" s="1151"/>
      <c r="H91" s="1151"/>
      <c r="I91" s="1156">
        <f t="shared" si="11"/>
        <v>1.7000000000000001E-2</v>
      </c>
      <c r="J91" s="1156"/>
      <c r="K91" s="1151">
        <f t="shared" si="8"/>
        <v>590.27777777778306</v>
      </c>
      <c r="L91" s="1151"/>
      <c r="M91" s="1151"/>
      <c r="N91" s="1151">
        <f t="shared" si="9"/>
        <v>139479.16666666666</v>
      </c>
      <c r="O91" s="1151"/>
      <c r="P91" s="1152"/>
      <c r="Q91" s="1169" t="s">
        <v>99</v>
      </c>
      <c r="R91" s="1169" t="s">
        <v>100</v>
      </c>
      <c r="S91" s="1171" t="s">
        <v>136</v>
      </c>
    </row>
    <row r="92" spans="2:19" s="15" customFormat="1" ht="11.25" customHeight="1" x14ac:dyDescent="0.15">
      <c r="B92" s="1140"/>
      <c r="C92" s="24">
        <v>82</v>
      </c>
      <c r="D92" s="1151">
        <f t="shared" si="7"/>
        <v>138888.88888888888</v>
      </c>
      <c r="E92" s="1151"/>
      <c r="F92" s="1151">
        <f t="shared" si="10"/>
        <v>277777.77777778148</v>
      </c>
      <c r="G92" s="1151"/>
      <c r="H92" s="1151"/>
      <c r="I92" s="1156">
        <f t="shared" si="11"/>
        <v>1.7000000000000001E-2</v>
      </c>
      <c r="J92" s="1156"/>
      <c r="K92" s="1151">
        <f t="shared" si="8"/>
        <v>393.51851851852376</v>
      </c>
      <c r="L92" s="1151"/>
      <c r="M92" s="1151"/>
      <c r="N92" s="1151">
        <f t="shared" si="9"/>
        <v>139282.40740740739</v>
      </c>
      <c r="O92" s="1151"/>
      <c r="P92" s="1152"/>
      <c r="Q92" s="1170"/>
      <c r="R92" s="1170"/>
      <c r="S92" s="1172"/>
    </row>
    <row r="93" spans="2:19" s="15" customFormat="1" ht="11.25" customHeight="1" x14ac:dyDescent="0.15">
      <c r="B93" s="1140"/>
      <c r="C93" s="24">
        <v>83</v>
      </c>
      <c r="D93" s="1151">
        <f t="shared" si="7"/>
        <v>138888.88888888888</v>
      </c>
      <c r="E93" s="1151"/>
      <c r="F93" s="1151">
        <f t="shared" si="10"/>
        <v>138888.8888888926</v>
      </c>
      <c r="G93" s="1151"/>
      <c r="H93" s="1151"/>
      <c r="I93" s="1156">
        <f t="shared" si="11"/>
        <v>1.7000000000000001E-2</v>
      </c>
      <c r="J93" s="1156"/>
      <c r="K93" s="1151">
        <f t="shared" si="8"/>
        <v>196.75925925926455</v>
      </c>
      <c r="L93" s="1151"/>
      <c r="M93" s="1151"/>
      <c r="N93" s="1151">
        <f t="shared" si="9"/>
        <v>139085.64814814815</v>
      </c>
      <c r="O93" s="1151"/>
      <c r="P93" s="1152"/>
      <c r="Q93" s="1165">
        <f>SUM(D83:E94)</f>
        <v>1666666.666666667</v>
      </c>
      <c r="R93" s="1165">
        <f>SUM(K83:M94)</f>
        <v>12986.111111111173</v>
      </c>
      <c r="S93" s="1187">
        <f>+Q93+R93</f>
        <v>1679652.7777777782</v>
      </c>
    </row>
    <row r="94" spans="2:19" s="15" customFormat="1" ht="11.25" customHeight="1" thickBot="1" x14ac:dyDescent="0.2">
      <c r="B94" s="1141"/>
      <c r="C94" s="25">
        <v>84</v>
      </c>
      <c r="D94" s="1160">
        <f t="shared" si="7"/>
        <v>138888.88888888888</v>
      </c>
      <c r="E94" s="1160"/>
      <c r="F94" s="1160">
        <f t="shared" si="10"/>
        <v>3.7252902984619141E-9</v>
      </c>
      <c r="G94" s="1160"/>
      <c r="H94" s="1160"/>
      <c r="I94" s="1161">
        <f t="shared" si="11"/>
        <v>1.7000000000000001E-2</v>
      </c>
      <c r="J94" s="1161"/>
      <c r="K94" s="1160">
        <f t="shared" si="8"/>
        <v>5.277494589487712E-12</v>
      </c>
      <c r="L94" s="1160"/>
      <c r="M94" s="1160"/>
      <c r="N94" s="1160">
        <f t="shared" si="9"/>
        <v>138888.88888888888</v>
      </c>
      <c r="O94" s="1160"/>
      <c r="P94" s="1162"/>
      <c r="Q94" s="1186"/>
      <c r="R94" s="1186"/>
      <c r="S94" s="1188"/>
    </row>
    <row r="95" spans="2:19" ht="12" customHeight="1" x14ac:dyDescent="0.15">
      <c r="B95" s="29" t="s">
        <v>38</v>
      </c>
      <c r="C95" s="30" t="s">
        <v>39</v>
      </c>
    </row>
    <row r="97" spans="1:19" x14ac:dyDescent="0.15">
      <c r="A97" s="35" t="s">
        <v>41</v>
      </c>
      <c r="B97" s="30" t="s">
        <v>225</v>
      </c>
    </row>
    <row r="99" spans="1:19" x14ac:dyDescent="0.15">
      <c r="B99" s="29" t="s">
        <v>44</v>
      </c>
      <c r="C99" s="30" t="s">
        <v>42</v>
      </c>
      <c r="E99" s="37">
        <v>6.0000000000000001E-3</v>
      </c>
      <c r="F99" s="30" t="s">
        <v>46</v>
      </c>
    </row>
    <row r="100" spans="1:19" ht="10.5" customHeight="1" thickBot="1" x14ac:dyDescent="0.2"/>
    <row r="101" spans="1:19" ht="14.25" thickBot="1" x14ac:dyDescent="0.2">
      <c r="C101" s="1190" t="s">
        <v>43</v>
      </c>
      <c r="D101" s="1191"/>
      <c r="E101" s="1191">
        <f>+(F6*12/12*E99)+(F6*0.55*O8/12*E99)</f>
        <v>258000</v>
      </c>
      <c r="F101" s="1191"/>
      <c r="G101" s="36" t="s">
        <v>55</v>
      </c>
    </row>
    <row r="102" spans="1:19" ht="22.5" customHeight="1" x14ac:dyDescent="0.15">
      <c r="A102" s="29" t="s">
        <v>38</v>
      </c>
      <c r="B102" s="1189" t="s">
        <v>45</v>
      </c>
      <c r="C102" s="1189"/>
      <c r="D102" s="1189"/>
      <c r="E102" s="1189"/>
      <c r="F102" s="1189"/>
      <c r="G102" s="1189"/>
      <c r="H102" s="1189"/>
      <c r="I102" s="1189"/>
      <c r="J102" s="1189"/>
      <c r="K102" s="1189"/>
      <c r="L102" s="1189"/>
      <c r="M102" s="1189"/>
      <c r="N102" s="1189"/>
      <c r="O102" s="1189"/>
      <c r="P102" s="1189"/>
      <c r="Q102" s="1189"/>
      <c r="R102" s="1189"/>
      <c r="S102" s="1189"/>
    </row>
  </sheetData>
  <mergeCells count="501">
    <mergeCell ref="B102:S102"/>
    <mergeCell ref="Q93:Q94"/>
    <mergeCell ref="R93:R94"/>
    <mergeCell ref="S93:S94"/>
    <mergeCell ref="C101:D101"/>
    <mergeCell ref="E101:F101"/>
    <mergeCell ref="N93:P93"/>
    <mergeCell ref="D94:E94"/>
    <mergeCell ref="F94:H94"/>
    <mergeCell ref="I94:J94"/>
    <mergeCell ref="Q89:S90"/>
    <mergeCell ref="Q91:Q92"/>
    <mergeCell ref="R91:R92"/>
    <mergeCell ref="S91:S92"/>
    <mergeCell ref="Q81:Q82"/>
    <mergeCell ref="R81:R82"/>
    <mergeCell ref="S81:S82"/>
    <mergeCell ref="Q83:S88"/>
    <mergeCell ref="Q77:S78"/>
    <mergeCell ref="Q79:Q80"/>
    <mergeCell ref="R79:R80"/>
    <mergeCell ref="S79:S80"/>
    <mergeCell ref="Q69:Q70"/>
    <mergeCell ref="R69:R70"/>
    <mergeCell ref="S69:S70"/>
    <mergeCell ref="Q71:S76"/>
    <mergeCell ref="Q65:S66"/>
    <mergeCell ref="Q67:Q68"/>
    <mergeCell ref="R67:R68"/>
    <mergeCell ref="S67:S68"/>
    <mergeCell ref="Q57:Q58"/>
    <mergeCell ref="R57:R58"/>
    <mergeCell ref="S57:S58"/>
    <mergeCell ref="Q59:S64"/>
    <mergeCell ref="Q53:S54"/>
    <mergeCell ref="Q55:Q56"/>
    <mergeCell ref="R55:R56"/>
    <mergeCell ref="S55:S56"/>
    <mergeCell ref="Q45:Q46"/>
    <mergeCell ref="R45:R46"/>
    <mergeCell ref="S45:S46"/>
    <mergeCell ref="Q47:S52"/>
    <mergeCell ref="Q41:S42"/>
    <mergeCell ref="Q43:Q44"/>
    <mergeCell ref="R43:R44"/>
    <mergeCell ref="S43:S44"/>
    <mergeCell ref="Q33:Q34"/>
    <mergeCell ref="R33:R34"/>
    <mergeCell ref="S33:S34"/>
    <mergeCell ref="Q35:S40"/>
    <mergeCell ref="Q23:S28"/>
    <mergeCell ref="Q29:S30"/>
    <mergeCell ref="Q31:Q32"/>
    <mergeCell ref="R31:R32"/>
    <mergeCell ref="S31:S32"/>
    <mergeCell ref="Q10:S10"/>
    <mergeCell ref="Q21:Q22"/>
    <mergeCell ref="R21:R22"/>
    <mergeCell ref="S21:S22"/>
    <mergeCell ref="Q19:Q20"/>
    <mergeCell ref="R19:R20"/>
    <mergeCell ref="S19:S20"/>
    <mergeCell ref="Q17:S18"/>
    <mergeCell ref="Q11:S16"/>
    <mergeCell ref="K94:M94"/>
    <mergeCell ref="N94:P94"/>
    <mergeCell ref="N18:P18"/>
    <mergeCell ref="N16:P16"/>
    <mergeCell ref="N14:P14"/>
    <mergeCell ref="N13:P13"/>
    <mergeCell ref="I93:J93"/>
    <mergeCell ref="D93:E93"/>
    <mergeCell ref="F93:H93"/>
    <mergeCell ref="K93:M93"/>
    <mergeCell ref="N91:P91"/>
    <mergeCell ref="D92:E92"/>
    <mergeCell ref="F92:H92"/>
    <mergeCell ref="I92:J92"/>
    <mergeCell ref="K92:M92"/>
    <mergeCell ref="N92:P92"/>
    <mergeCell ref="I91:J91"/>
    <mergeCell ref="D91:E91"/>
    <mergeCell ref="F91:H91"/>
    <mergeCell ref="K91:M91"/>
    <mergeCell ref="N89:P89"/>
    <mergeCell ref="D90:E90"/>
    <mergeCell ref="F90:H90"/>
    <mergeCell ref="I90:J90"/>
    <mergeCell ref="K90:M90"/>
    <mergeCell ref="N90:P90"/>
    <mergeCell ref="I89:J89"/>
    <mergeCell ref="D89:E89"/>
    <mergeCell ref="F89:H89"/>
    <mergeCell ref="K89:M89"/>
    <mergeCell ref="N87:P87"/>
    <mergeCell ref="D88:E88"/>
    <mergeCell ref="F88:H88"/>
    <mergeCell ref="I88:J88"/>
    <mergeCell ref="K88:M88"/>
    <mergeCell ref="N88:P88"/>
    <mergeCell ref="I87:J87"/>
    <mergeCell ref="D87:E87"/>
    <mergeCell ref="F87:H87"/>
    <mergeCell ref="K87:M87"/>
    <mergeCell ref="N85:P85"/>
    <mergeCell ref="D86:E86"/>
    <mergeCell ref="F86:H86"/>
    <mergeCell ref="I86:J86"/>
    <mergeCell ref="K86:M86"/>
    <mergeCell ref="N86:P86"/>
    <mergeCell ref="I85:J85"/>
    <mergeCell ref="D85:E85"/>
    <mergeCell ref="F85:H85"/>
    <mergeCell ref="K85:M85"/>
    <mergeCell ref="N83:P83"/>
    <mergeCell ref="D84:E84"/>
    <mergeCell ref="F84:H84"/>
    <mergeCell ref="I84:J84"/>
    <mergeCell ref="K84:M84"/>
    <mergeCell ref="N84:P84"/>
    <mergeCell ref="I83:J83"/>
    <mergeCell ref="D83:E83"/>
    <mergeCell ref="F83:H83"/>
    <mergeCell ref="K83:M83"/>
    <mergeCell ref="N81:P81"/>
    <mergeCell ref="D82:E82"/>
    <mergeCell ref="F82:H82"/>
    <mergeCell ref="I82:J82"/>
    <mergeCell ref="K82:M82"/>
    <mergeCell ref="N82:P82"/>
    <mergeCell ref="I81:J81"/>
    <mergeCell ref="D81:E81"/>
    <mergeCell ref="F81:H81"/>
    <mergeCell ref="K81:M81"/>
    <mergeCell ref="N79:P79"/>
    <mergeCell ref="D80:E80"/>
    <mergeCell ref="F80:H80"/>
    <mergeCell ref="I80:J80"/>
    <mergeCell ref="K80:M80"/>
    <mergeCell ref="N80:P80"/>
    <mergeCell ref="I79:J79"/>
    <mergeCell ref="D79:E79"/>
    <mergeCell ref="F79:H79"/>
    <mergeCell ref="K79:M79"/>
    <mergeCell ref="N77:P77"/>
    <mergeCell ref="D78:E78"/>
    <mergeCell ref="F78:H78"/>
    <mergeCell ref="I78:J78"/>
    <mergeCell ref="K78:M78"/>
    <mergeCell ref="N78:P78"/>
    <mergeCell ref="I77:J77"/>
    <mergeCell ref="D77:E77"/>
    <mergeCell ref="F77:H77"/>
    <mergeCell ref="K77:M77"/>
    <mergeCell ref="N75:P75"/>
    <mergeCell ref="D76:E76"/>
    <mergeCell ref="F76:H76"/>
    <mergeCell ref="I76:J76"/>
    <mergeCell ref="K76:M76"/>
    <mergeCell ref="N76:P76"/>
    <mergeCell ref="I75:J75"/>
    <mergeCell ref="D75:E75"/>
    <mergeCell ref="F75:H75"/>
    <mergeCell ref="K75:M75"/>
    <mergeCell ref="N73:P73"/>
    <mergeCell ref="D74:E74"/>
    <mergeCell ref="F74:H74"/>
    <mergeCell ref="I74:J74"/>
    <mergeCell ref="K74:M74"/>
    <mergeCell ref="N74:P74"/>
    <mergeCell ref="I73:J73"/>
    <mergeCell ref="D73:E73"/>
    <mergeCell ref="F73:H73"/>
    <mergeCell ref="K73:M73"/>
    <mergeCell ref="N71:P71"/>
    <mergeCell ref="D72:E72"/>
    <mergeCell ref="F72:H72"/>
    <mergeCell ref="I72:J72"/>
    <mergeCell ref="K72:M72"/>
    <mergeCell ref="N72:P72"/>
    <mergeCell ref="I71:J71"/>
    <mergeCell ref="D71:E71"/>
    <mergeCell ref="F71:H71"/>
    <mergeCell ref="K71:M71"/>
    <mergeCell ref="N69:P69"/>
    <mergeCell ref="D70:E70"/>
    <mergeCell ref="F70:H70"/>
    <mergeCell ref="I70:J70"/>
    <mergeCell ref="K70:M70"/>
    <mergeCell ref="N70:P70"/>
    <mergeCell ref="I69:J69"/>
    <mergeCell ref="D69:E69"/>
    <mergeCell ref="F69:H69"/>
    <mergeCell ref="K69:M69"/>
    <mergeCell ref="N67:P67"/>
    <mergeCell ref="D68:E68"/>
    <mergeCell ref="F68:H68"/>
    <mergeCell ref="I68:J68"/>
    <mergeCell ref="K68:M68"/>
    <mergeCell ref="N68:P68"/>
    <mergeCell ref="I67:J67"/>
    <mergeCell ref="D67:E67"/>
    <mergeCell ref="F67:H67"/>
    <mergeCell ref="K67:M67"/>
    <mergeCell ref="N65:P65"/>
    <mergeCell ref="D66:E66"/>
    <mergeCell ref="F66:H66"/>
    <mergeCell ref="I66:J66"/>
    <mergeCell ref="K66:M66"/>
    <mergeCell ref="N66:P66"/>
    <mergeCell ref="I65:J65"/>
    <mergeCell ref="D65:E65"/>
    <mergeCell ref="F65:H65"/>
    <mergeCell ref="K65:M65"/>
    <mergeCell ref="N63:P63"/>
    <mergeCell ref="D64:E64"/>
    <mergeCell ref="F64:H64"/>
    <mergeCell ref="I64:J64"/>
    <mergeCell ref="K64:M64"/>
    <mergeCell ref="N64:P64"/>
    <mergeCell ref="I63:J63"/>
    <mergeCell ref="D63:E63"/>
    <mergeCell ref="F63:H63"/>
    <mergeCell ref="K63:M63"/>
    <mergeCell ref="N61:P61"/>
    <mergeCell ref="D62:E62"/>
    <mergeCell ref="F62:H62"/>
    <mergeCell ref="I62:J62"/>
    <mergeCell ref="K62:M62"/>
    <mergeCell ref="N62:P62"/>
    <mergeCell ref="I61:J61"/>
    <mergeCell ref="D61:E61"/>
    <mergeCell ref="F61:H61"/>
    <mergeCell ref="K61:M61"/>
    <mergeCell ref="N59:P59"/>
    <mergeCell ref="D60:E60"/>
    <mergeCell ref="F60:H60"/>
    <mergeCell ref="I60:J60"/>
    <mergeCell ref="K60:M60"/>
    <mergeCell ref="N60:P60"/>
    <mergeCell ref="I59:J59"/>
    <mergeCell ref="D59:E59"/>
    <mergeCell ref="F59:H59"/>
    <mergeCell ref="K59:M59"/>
    <mergeCell ref="N57:P57"/>
    <mergeCell ref="D58:E58"/>
    <mergeCell ref="F58:H58"/>
    <mergeCell ref="I58:J58"/>
    <mergeCell ref="K58:M58"/>
    <mergeCell ref="N58:P58"/>
    <mergeCell ref="I57:J57"/>
    <mergeCell ref="D57:E57"/>
    <mergeCell ref="F57:H57"/>
    <mergeCell ref="K57:M57"/>
    <mergeCell ref="N55:P55"/>
    <mergeCell ref="D56:E56"/>
    <mergeCell ref="F56:H56"/>
    <mergeCell ref="I56:J56"/>
    <mergeCell ref="K56:M56"/>
    <mergeCell ref="N56:P56"/>
    <mergeCell ref="I55:J55"/>
    <mergeCell ref="D55:E55"/>
    <mergeCell ref="F55:H55"/>
    <mergeCell ref="K55:M55"/>
    <mergeCell ref="N53:P53"/>
    <mergeCell ref="D54:E54"/>
    <mergeCell ref="F54:H54"/>
    <mergeCell ref="I54:J54"/>
    <mergeCell ref="K54:M54"/>
    <mergeCell ref="N54:P54"/>
    <mergeCell ref="I53:J53"/>
    <mergeCell ref="D53:E53"/>
    <mergeCell ref="F53:H53"/>
    <mergeCell ref="K53:M53"/>
    <mergeCell ref="N51:P51"/>
    <mergeCell ref="D52:E52"/>
    <mergeCell ref="F52:H52"/>
    <mergeCell ref="I52:J52"/>
    <mergeCell ref="K52:M52"/>
    <mergeCell ref="N52:P52"/>
    <mergeCell ref="I51:J51"/>
    <mergeCell ref="D51:E51"/>
    <mergeCell ref="F51:H51"/>
    <mergeCell ref="K51:M51"/>
    <mergeCell ref="N49:P49"/>
    <mergeCell ref="D50:E50"/>
    <mergeCell ref="F50:H50"/>
    <mergeCell ref="I50:J50"/>
    <mergeCell ref="K50:M50"/>
    <mergeCell ref="N50:P50"/>
    <mergeCell ref="I49:J49"/>
    <mergeCell ref="D49:E49"/>
    <mergeCell ref="F49:H49"/>
    <mergeCell ref="K49:M49"/>
    <mergeCell ref="N47:P47"/>
    <mergeCell ref="D48:E48"/>
    <mergeCell ref="F48:H48"/>
    <mergeCell ref="I48:J48"/>
    <mergeCell ref="K48:M48"/>
    <mergeCell ref="N48:P48"/>
    <mergeCell ref="I47:J47"/>
    <mergeCell ref="D47:E47"/>
    <mergeCell ref="F47:H47"/>
    <mergeCell ref="K47:M47"/>
    <mergeCell ref="N45:P45"/>
    <mergeCell ref="D46:E46"/>
    <mergeCell ref="F46:H46"/>
    <mergeCell ref="I46:J46"/>
    <mergeCell ref="K46:M46"/>
    <mergeCell ref="N46:P46"/>
    <mergeCell ref="I45:J45"/>
    <mergeCell ref="D45:E45"/>
    <mergeCell ref="F45:H45"/>
    <mergeCell ref="K45:M45"/>
    <mergeCell ref="N43:P43"/>
    <mergeCell ref="D44:E44"/>
    <mergeCell ref="F44:H44"/>
    <mergeCell ref="I44:J44"/>
    <mergeCell ref="K44:M44"/>
    <mergeCell ref="N44:P44"/>
    <mergeCell ref="I43:J43"/>
    <mergeCell ref="D43:E43"/>
    <mergeCell ref="F43:H43"/>
    <mergeCell ref="K43:M43"/>
    <mergeCell ref="N41:P41"/>
    <mergeCell ref="D42:E42"/>
    <mergeCell ref="F42:H42"/>
    <mergeCell ref="I42:J42"/>
    <mergeCell ref="K42:M42"/>
    <mergeCell ref="N42:P42"/>
    <mergeCell ref="I41:J41"/>
    <mergeCell ref="D41:E41"/>
    <mergeCell ref="F41:H41"/>
    <mergeCell ref="K41:M41"/>
    <mergeCell ref="N39:P39"/>
    <mergeCell ref="D40:E40"/>
    <mergeCell ref="F40:H40"/>
    <mergeCell ref="I40:J40"/>
    <mergeCell ref="K40:M40"/>
    <mergeCell ref="N40:P40"/>
    <mergeCell ref="I39:J39"/>
    <mergeCell ref="D39:E39"/>
    <mergeCell ref="F39:H39"/>
    <mergeCell ref="K39:M39"/>
    <mergeCell ref="N37:P37"/>
    <mergeCell ref="D38:E38"/>
    <mergeCell ref="F38:H38"/>
    <mergeCell ref="I38:J38"/>
    <mergeCell ref="K38:M38"/>
    <mergeCell ref="N38:P38"/>
    <mergeCell ref="I37:J37"/>
    <mergeCell ref="D37:E37"/>
    <mergeCell ref="F37:H37"/>
    <mergeCell ref="K37:M37"/>
    <mergeCell ref="N35:P35"/>
    <mergeCell ref="D36:E36"/>
    <mergeCell ref="F36:H36"/>
    <mergeCell ref="I36:J36"/>
    <mergeCell ref="K36:M36"/>
    <mergeCell ref="N36:P36"/>
    <mergeCell ref="I35:J35"/>
    <mergeCell ref="D35:E35"/>
    <mergeCell ref="F35:H35"/>
    <mergeCell ref="K35:M35"/>
    <mergeCell ref="N33:P33"/>
    <mergeCell ref="D34:E34"/>
    <mergeCell ref="F34:H34"/>
    <mergeCell ref="I34:J34"/>
    <mergeCell ref="K34:M34"/>
    <mergeCell ref="N34:P34"/>
    <mergeCell ref="F33:H33"/>
    <mergeCell ref="I33:J33"/>
    <mergeCell ref="D33:E33"/>
    <mergeCell ref="K33:M33"/>
    <mergeCell ref="N31:P31"/>
    <mergeCell ref="D32:E32"/>
    <mergeCell ref="F32:H32"/>
    <mergeCell ref="I32:J32"/>
    <mergeCell ref="K32:M32"/>
    <mergeCell ref="N32:P32"/>
    <mergeCell ref="F31:H31"/>
    <mergeCell ref="I31:J31"/>
    <mergeCell ref="D31:E31"/>
    <mergeCell ref="K31:M31"/>
    <mergeCell ref="N29:P29"/>
    <mergeCell ref="D30:E30"/>
    <mergeCell ref="F30:H30"/>
    <mergeCell ref="I30:J30"/>
    <mergeCell ref="K30:M30"/>
    <mergeCell ref="N30:P30"/>
    <mergeCell ref="F29:H29"/>
    <mergeCell ref="I29:J29"/>
    <mergeCell ref="D29:E29"/>
    <mergeCell ref="K29:M29"/>
    <mergeCell ref="N27:P27"/>
    <mergeCell ref="D28:E28"/>
    <mergeCell ref="F28:H28"/>
    <mergeCell ref="I28:J28"/>
    <mergeCell ref="K28:M28"/>
    <mergeCell ref="N28:P28"/>
    <mergeCell ref="F27:H27"/>
    <mergeCell ref="I27:J27"/>
    <mergeCell ref="D27:E27"/>
    <mergeCell ref="K27:M27"/>
    <mergeCell ref="N25:P25"/>
    <mergeCell ref="D26:E26"/>
    <mergeCell ref="F26:H26"/>
    <mergeCell ref="I26:J26"/>
    <mergeCell ref="K26:M26"/>
    <mergeCell ref="N26:P26"/>
    <mergeCell ref="K25:M25"/>
    <mergeCell ref="N24:P24"/>
    <mergeCell ref="F13:H13"/>
    <mergeCell ref="F14:H14"/>
    <mergeCell ref="F15:H15"/>
    <mergeCell ref="F16:H16"/>
    <mergeCell ref="F17:H17"/>
    <mergeCell ref="F20:H20"/>
    <mergeCell ref="K24:M24"/>
    <mergeCell ref="N22:P22"/>
    <mergeCell ref="D24:E24"/>
    <mergeCell ref="F24:H24"/>
    <mergeCell ref="D19:E19"/>
    <mergeCell ref="F25:H25"/>
    <mergeCell ref="I24:J24"/>
    <mergeCell ref="I19:J19"/>
    <mergeCell ref="I25:J25"/>
    <mergeCell ref="D25:E25"/>
    <mergeCell ref="D23:E23"/>
    <mergeCell ref="F23:H23"/>
    <mergeCell ref="I23:J23"/>
    <mergeCell ref="K23:M23"/>
    <mergeCell ref="N23:P23"/>
    <mergeCell ref="D22:E22"/>
    <mergeCell ref="F22:H22"/>
    <mergeCell ref="I22:J22"/>
    <mergeCell ref="K22:M22"/>
    <mergeCell ref="N20:P20"/>
    <mergeCell ref="D21:E21"/>
    <mergeCell ref="I21:J21"/>
    <mergeCell ref="K21:M21"/>
    <mergeCell ref="N21:P21"/>
    <mergeCell ref="D20:E20"/>
    <mergeCell ref="I20:J20"/>
    <mergeCell ref="K20:M20"/>
    <mergeCell ref="F21:H21"/>
    <mergeCell ref="K19:M19"/>
    <mergeCell ref="N19:P19"/>
    <mergeCell ref="D18:E18"/>
    <mergeCell ref="I18:J18"/>
    <mergeCell ref="K18:M18"/>
    <mergeCell ref="F18:H18"/>
    <mergeCell ref="F19:H19"/>
    <mergeCell ref="D17:E17"/>
    <mergeCell ref="I17:J17"/>
    <mergeCell ref="K17:M17"/>
    <mergeCell ref="N17:P17"/>
    <mergeCell ref="D16:E16"/>
    <mergeCell ref="I16:J16"/>
    <mergeCell ref="K16:M16"/>
    <mergeCell ref="D15:E15"/>
    <mergeCell ref="I15:J15"/>
    <mergeCell ref="K15:M15"/>
    <mergeCell ref="N15:P15"/>
    <mergeCell ref="D14:E14"/>
    <mergeCell ref="I14:J14"/>
    <mergeCell ref="K14:M14"/>
    <mergeCell ref="D12:E12"/>
    <mergeCell ref="F12:H12"/>
    <mergeCell ref="I12:J12"/>
    <mergeCell ref="K12:M12"/>
    <mergeCell ref="D13:E13"/>
    <mergeCell ref="I13:J13"/>
    <mergeCell ref="K13:M13"/>
    <mergeCell ref="B4:C4"/>
    <mergeCell ref="D10:E10"/>
    <mergeCell ref="K10:M10"/>
    <mergeCell ref="N10:P10"/>
    <mergeCell ref="C6:D6"/>
    <mergeCell ref="C7:D7"/>
    <mergeCell ref="K7:L7"/>
    <mergeCell ref="B47:B58"/>
    <mergeCell ref="C8:D8"/>
    <mergeCell ref="N11:P11"/>
    <mergeCell ref="K11:M11"/>
    <mergeCell ref="F10:H10"/>
    <mergeCell ref="F11:H11"/>
    <mergeCell ref="I10:J10"/>
    <mergeCell ref="I11:J11"/>
    <mergeCell ref="D11:E11"/>
    <mergeCell ref="N12:P12"/>
    <mergeCell ref="B59:B70"/>
    <mergeCell ref="B71:B82"/>
    <mergeCell ref="B83:B94"/>
    <mergeCell ref="K6:L6"/>
    <mergeCell ref="K8:L8"/>
    <mergeCell ref="F6:G6"/>
    <mergeCell ref="F7:G7"/>
    <mergeCell ref="B11:B22"/>
    <mergeCell ref="B23:B34"/>
    <mergeCell ref="B35:B46"/>
  </mergeCells>
  <phoneticPr fontId="3"/>
  <printOptions horizontalCentered="1" verticalCentered="1"/>
  <pageMargins left="0.59055118110236227" right="0.59055118110236227" top="0.78740157480314965" bottom="0.39370078740157483" header="0.51181102362204722" footer="0.51181102362204722"/>
  <pageSetup paperSize="9" scale="70"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93"/>
  <sheetViews>
    <sheetView zoomScaleNormal="100" workbookViewId="0">
      <selection activeCell="E7" sqref="E7"/>
    </sheetView>
  </sheetViews>
  <sheetFormatPr defaultRowHeight="13.5" x14ac:dyDescent="0.15"/>
  <cols>
    <col min="1" max="1" width="5.125" style="29" customWidth="1"/>
    <col min="2" max="2" width="10.625" style="29" customWidth="1"/>
    <col min="3" max="4" width="5.125" style="29" customWidth="1"/>
    <col min="5" max="20" width="5.125" style="30" customWidth="1"/>
    <col min="21" max="16384" width="9" style="30"/>
  </cols>
  <sheetData>
    <row r="2" spans="1:15" s="15" customFormat="1" ht="11.25" customHeight="1" x14ac:dyDescent="0.15">
      <c r="A2" s="1144" t="s">
        <v>26</v>
      </c>
      <c r="B2" s="1144"/>
      <c r="C2" s="15" t="s">
        <v>14</v>
      </c>
    </row>
    <row r="3" spans="1:15" s="15" customFormat="1" ht="11.25" customHeight="1" x14ac:dyDescent="0.15">
      <c r="A3" s="16"/>
      <c r="B3" s="16"/>
    </row>
    <row r="4" spans="1:15" s="15" customFormat="1" ht="11.25" customHeight="1" x14ac:dyDescent="0.15">
      <c r="A4" s="16"/>
      <c r="B4" s="1197" t="s">
        <v>27</v>
      </c>
      <c r="C4" s="1197"/>
      <c r="D4" s="31" t="s">
        <v>28</v>
      </c>
      <c r="E4" s="1199">
        <v>10000000</v>
      </c>
      <c r="F4" s="1199"/>
      <c r="G4" s="15" t="s">
        <v>1</v>
      </c>
      <c r="J4" s="1142" t="s">
        <v>15</v>
      </c>
      <c r="K4" s="1142"/>
      <c r="L4" s="32">
        <v>7</v>
      </c>
      <c r="M4" s="15" t="s">
        <v>29</v>
      </c>
      <c r="N4" s="15">
        <f>+L4*12</f>
        <v>84</v>
      </c>
      <c r="O4" s="15" t="s">
        <v>16</v>
      </c>
    </row>
    <row r="5" spans="1:15" s="15" customFormat="1" ht="11.25" customHeight="1" thickBot="1" x14ac:dyDescent="0.2">
      <c r="A5" s="16"/>
      <c r="B5" s="1197" t="s">
        <v>24</v>
      </c>
      <c r="C5" s="1197"/>
      <c r="D5" s="31" t="s">
        <v>30</v>
      </c>
      <c r="E5" s="1144">
        <f>+E4/N6</f>
        <v>119047.61904761905</v>
      </c>
      <c r="F5" s="1144"/>
      <c r="G5" s="15" t="s">
        <v>1</v>
      </c>
      <c r="J5" s="1155" t="s">
        <v>17</v>
      </c>
      <c r="K5" s="1155"/>
      <c r="L5" s="33">
        <v>0</v>
      </c>
      <c r="M5" s="17" t="s">
        <v>31</v>
      </c>
      <c r="N5" s="17">
        <f>+L5*12</f>
        <v>0</v>
      </c>
      <c r="O5" s="17" t="s">
        <v>16</v>
      </c>
    </row>
    <row r="6" spans="1:15" s="15" customFormat="1" ht="11.25" customHeight="1" thickTop="1" x14ac:dyDescent="0.15">
      <c r="A6" s="16"/>
      <c r="B6" s="1197" t="s">
        <v>25</v>
      </c>
      <c r="C6" s="1197"/>
      <c r="D6" s="31" t="s">
        <v>22</v>
      </c>
      <c r="E6" s="18">
        <v>1.7000000000000001E-2</v>
      </c>
      <c r="J6" s="1143" t="s">
        <v>20</v>
      </c>
      <c r="K6" s="1143"/>
      <c r="L6" s="19">
        <f>+L4-L5</f>
        <v>7</v>
      </c>
      <c r="M6" s="15" t="s">
        <v>32</v>
      </c>
      <c r="N6" s="19">
        <f>+N4-N5</f>
        <v>84</v>
      </c>
      <c r="O6" s="15" t="s">
        <v>16</v>
      </c>
    </row>
    <row r="7" spans="1:15" s="15" customFormat="1" ht="11.25" customHeight="1" thickBot="1" x14ac:dyDescent="0.2">
      <c r="A7" s="16"/>
      <c r="B7" s="20"/>
      <c r="C7" s="20"/>
    </row>
    <row r="8" spans="1:15" s="15" customFormat="1" ht="11.25" customHeight="1" thickBot="1" x14ac:dyDescent="0.2">
      <c r="A8" s="21" t="s">
        <v>54</v>
      </c>
      <c r="B8" s="22" t="s">
        <v>53</v>
      </c>
      <c r="C8" s="1153" t="s">
        <v>4</v>
      </c>
      <c r="D8" s="1154"/>
      <c r="E8" s="1148" t="s">
        <v>2</v>
      </c>
      <c r="F8" s="1148"/>
      <c r="G8" s="1148"/>
      <c r="H8" s="1148" t="s">
        <v>3</v>
      </c>
      <c r="I8" s="1148"/>
      <c r="J8" s="1148" t="s">
        <v>5</v>
      </c>
      <c r="K8" s="1148"/>
      <c r="L8" s="1148"/>
      <c r="M8" s="1148" t="s">
        <v>6</v>
      </c>
      <c r="N8" s="1148"/>
      <c r="O8" s="1196"/>
    </row>
    <row r="9" spans="1:15" s="15" customFormat="1" ht="11.25" customHeight="1" x14ac:dyDescent="0.15">
      <c r="A9" s="1139" t="s">
        <v>7</v>
      </c>
      <c r="B9" s="23">
        <v>1</v>
      </c>
      <c r="C9" s="1150">
        <f>+E5</f>
        <v>119047.61904761905</v>
      </c>
      <c r="D9" s="1150"/>
      <c r="E9" s="1146">
        <f>+E4-C9</f>
        <v>9880952.3809523806</v>
      </c>
      <c r="F9" s="1146"/>
      <c r="G9" s="1146"/>
      <c r="H9" s="1149">
        <f>+E6</f>
        <v>1.7000000000000001E-2</v>
      </c>
      <c r="I9" s="1149"/>
      <c r="J9" s="1146">
        <f t="shared" ref="J9:J40" si="0">+(E9*H9)/12</f>
        <v>13998.015873015873</v>
      </c>
      <c r="K9" s="1146"/>
      <c r="L9" s="1146"/>
      <c r="M9" s="1146">
        <f t="shared" ref="M9:M40" si="1">+C9+J9</f>
        <v>133045.63492063491</v>
      </c>
      <c r="N9" s="1146"/>
      <c r="O9" s="1198"/>
    </row>
    <row r="10" spans="1:15" s="15" customFormat="1" ht="11.25" customHeight="1" x14ac:dyDescent="0.15">
      <c r="A10" s="1140"/>
      <c r="B10" s="24">
        <v>2</v>
      </c>
      <c r="C10" s="1151">
        <f>+C9</f>
        <v>119047.61904761905</v>
      </c>
      <c r="D10" s="1151"/>
      <c r="E10" s="1151">
        <f t="shared" ref="E10:E41" si="2">+E9-C10</f>
        <v>9761904.7619047612</v>
      </c>
      <c r="F10" s="1151"/>
      <c r="G10" s="1151"/>
      <c r="H10" s="1156">
        <f t="shared" ref="H10:H41" si="3">+H9</f>
        <v>1.7000000000000001E-2</v>
      </c>
      <c r="I10" s="1156"/>
      <c r="J10" s="1151">
        <f>+(E10*H10)/12</f>
        <v>13829.36507936508</v>
      </c>
      <c r="K10" s="1151"/>
      <c r="L10" s="1151"/>
      <c r="M10" s="1151">
        <f>+C10+J10</f>
        <v>132876.98412698414</v>
      </c>
      <c r="N10" s="1151"/>
      <c r="O10" s="1192"/>
    </row>
    <row r="11" spans="1:15" s="15" customFormat="1" ht="11.25" customHeight="1" x14ac:dyDescent="0.15">
      <c r="A11" s="1140"/>
      <c r="B11" s="24">
        <v>3</v>
      </c>
      <c r="C11" s="1151">
        <f t="shared" ref="C11:C20" si="4">+C10</f>
        <v>119047.61904761905</v>
      </c>
      <c r="D11" s="1151"/>
      <c r="E11" s="1151">
        <f t="shared" si="2"/>
        <v>9642857.1428571418</v>
      </c>
      <c r="F11" s="1151"/>
      <c r="G11" s="1151"/>
      <c r="H11" s="1156">
        <f t="shared" si="3"/>
        <v>1.7000000000000001E-2</v>
      </c>
      <c r="I11" s="1156"/>
      <c r="J11" s="1151">
        <f t="shared" si="0"/>
        <v>13660.714285714284</v>
      </c>
      <c r="K11" s="1151"/>
      <c r="L11" s="1151"/>
      <c r="M11" s="1151">
        <f t="shared" si="1"/>
        <v>132708.33333333334</v>
      </c>
      <c r="N11" s="1151"/>
      <c r="O11" s="1192"/>
    </row>
    <row r="12" spans="1:15" s="15" customFormat="1" ht="11.25" customHeight="1" x14ac:dyDescent="0.15">
      <c r="A12" s="1140"/>
      <c r="B12" s="24">
        <v>4</v>
      </c>
      <c r="C12" s="1151">
        <f t="shared" si="4"/>
        <v>119047.61904761905</v>
      </c>
      <c r="D12" s="1151"/>
      <c r="E12" s="1151">
        <f t="shared" si="2"/>
        <v>9523809.5238095224</v>
      </c>
      <c r="F12" s="1151"/>
      <c r="G12" s="1151"/>
      <c r="H12" s="1156">
        <f t="shared" si="3"/>
        <v>1.7000000000000001E-2</v>
      </c>
      <c r="I12" s="1156"/>
      <c r="J12" s="1151">
        <f t="shared" si="0"/>
        <v>13492.063492063491</v>
      </c>
      <c r="K12" s="1151"/>
      <c r="L12" s="1151"/>
      <c r="M12" s="1151">
        <f t="shared" si="1"/>
        <v>132539.68253968254</v>
      </c>
      <c r="N12" s="1151"/>
      <c r="O12" s="1192"/>
    </row>
    <row r="13" spans="1:15" s="15" customFormat="1" ht="11.25" customHeight="1" x14ac:dyDescent="0.15">
      <c r="A13" s="1140"/>
      <c r="B13" s="24">
        <v>5</v>
      </c>
      <c r="C13" s="1151">
        <f t="shared" si="4"/>
        <v>119047.61904761905</v>
      </c>
      <c r="D13" s="1151"/>
      <c r="E13" s="1151">
        <f t="shared" si="2"/>
        <v>9404761.904761903</v>
      </c>
      <c r="F13" s="1151"/>
      <c r="G13" s="1151"/>
      <c r="H13" s="1156">
        <f t="shared" si="3"/>
        <v>1.7000000000000001E-2</v>
      </c>
      <c r="I13" s="1156"/>
      <c r="J13" s="1151">
        <f t="shared" si="0"/>
        <v>13323.412698412698</v>
      </c>
      <c r="K13" s="1151"/>
      <c r="L13" s="1151"/>
      <c r="M13" s="1151">
        <f t="shared" si="1"/>
        <v>132371.03174603175</v>
      </c>
      <c r="N13" s="1151"/>
      <c r="O13" s="1192"/>
    </row>
    <row r="14" spans="1:15" s="15" customFormat="1" ht="11.25" customHeight="1" x14ac:dyDescent="0.15">
      <c r="A14" s="1140"/>
      <c r="B14" s="24">
        <v>6</v>
      </c>
      <c r="C14" s="1151">
        <f t="shared" si="4"/>
        <v>119047.61904761905</v>
      </c>
      <c r="D14" s="1151"/>
      <c r="E14" s="1151">
        <f t="shared" si="2"/>
        <v>9285714.2857142836</v>
      </c>
      <c r="F14" s="1151"/>
      <c r="G14" s="1151"/>
      <c r="H14" s="1156">
        <f t="shared" si="3"/>
        <v>1.7000000000000001E-2</v>
      </c>
      <c r="I14" s="1156"/>
      <c r="J14" s="1151">
        <f t="shared" si="0"/>
        <v>13154.761904761903</v>
      </c>
      <c r="K14" s="1151"/>
      <c r="L14" s="1151"/>
      <c r="M14" s="1151">
        <f t="shared" si="1"/>
        <v>132202.38095238095</v>
      </c>
      <c r="N14" s="1151"/>
      <c r="O14" s="1192"/>
    </row>
    <row r="15" spans="1:15" s="15" customFormat="1" ht="11.25" customHeight="1" x14ac:dyDescent="0.15">
      <c r="A15" s="1140"/>
      <c r="B15" s="24">
        <v>7</v>
      </c>
      <c r="C15" s="1151">
        <f t="shared" si="4"/>
        <v>119047.61904761905</v>
      </c>
      <c r="D15" s="1151"/>
      <c r="E15" s="1151">
        <f t="shared" si="2"/>
        <v>9166666.6666666642</v>
      </c>
      <c r="F15" s="1151"/>
      <c r="G15" s="1151"/>
      <c r="H15" s="1156">
        <f t="shared" si="3"/>
        <v>1.7000000000000001E-2</v>
      </c>
      <c r="I15" s="1156"/>
      <c r="J15" s="1151">
        <f t="shared" si="0"/>
        <v>12986.111111111109</v>
      </c>
      <c r="K15" s="1151"/>
      <c r="L15" s="1151"/>
      <c r="M15" s="1151">
        <f t="shared" si="1"/>
        <v>132033.73015873018</v>
      </c>
      <c r="N15" s="1151"/>
      <c r="O15" s="1192"/>
    </row>
    <row r="16" spans="1:15" s="15" customFormat="1" ht="11.25" customHeight="1" x14ac:dyDescent="0.15">
      <c r="A16" s="1140"/>
      <c r="B16" s="24">
        <v>8</v>
      </c>
      <c r="C16" s="1151">
        <f t="shared" si="4"/>
        <v>119047.61904761905</v>
      </c>
      <c r="D16" s="1151"/>
      <c r="E16" s="1151">
        <f t="shared" si="2"/>
        <v>9047619.0476190448</v>
      </c>
      <c r="F16" s="1151"/>
      <c r="G16" s="1151"/>
      <c r="H16" s="1156">
        <f t="shared" si="3"/>
        <v>1.7000000000000001E-2</v>
      </c>
      <c r="I16" s="1156"/>
      <c r="J16" s="1151">
        <f t="shared" si="0"/>
        <v>12817.460317460313</v>
      </c>
      <c r="K16" s="1151"/>
      <c r="L16" s="1151"/>
      <c r="M16" s="1151">
        <f t="shared" si="1"/>
        <v>131865.07936507938</v>
      </c>
      <c r="N16" s="1151"/>
      <c r="O16" s="1192"/>
    </row>
    <row r="17" spans="1:15" s="15" customFormat="1" ht="11.25" customHeight="1" x14ac:dyDescent="0.15">
      <c r="A17" s="1140"/>
      <c r="B17" s="24">
        <v>9</v>
      </c>
      <c r="C17" s="1151">
        <f t="shared" si="4"/>
        <v>119047.61904761905</v>
      </c>
      <c r="D17" s="1151"/>
      <c r="E17" s="1151">
        <f t="shared" si="2"/>
        <v>8928571.4285714254</v>
      </c>
      <c r="F17" s="1151"/>
      <c r="G17" s="1151"/>
      <c r="H17" s="1156">
        <f t="shared" si="3"/>
        <v>1.7000000000000001E-2</v>
      </c>
      <c r="I17" s="1156"/>
      <c r="J17" s="1151">
        <f t="shared" si="0"/>
        <v>12648.809523809519</v>
      </c>
      <c r="K17" s="1151"/>
      <c r="L17" s="1151"/>
      <c r="M17" s="1151">
        <f t="shared" si="1"/>
        <v>131696.42857142858</v>
      </c>
      <c r="N17" s="1151"/>
      <c r="O17" s="1192"/>
    </row>
    <row r="18" spans="1:15" s="15" customFormat="1" ht="11.25" customHeight="1" x14ac:dyDescent="0.15">
      <c r="A18" s="1140"/>
      <c r="B18" s="24">
        <v>10</v>
      </c>
      <c r="C18" s="1151">
        <f t="shared" si="4"/>
        <v>119047.61904761905</v>
      </c>
      <c r="D18" s="1151"/>
      <c r="E18" s="1151">
        <f t="shared" si="2"/>
        <v>8809523.809523806</v>
      </c>
      <c r="F18" s="1151"/>
      <c r="G18" s="1151"/>
      <c r="H18" s="1156">
        <f t="shared" si="3"/>
        <v>1.7000000000000001E-2</v>
      </c>
      <c r="I18" s="1156"/>
      <c r="J18" s="1151">
        <f t="shared" si="0"/>
        <v>12480.158730158726</v>
      </c>
      <c r="K18" s="1151"/>
      <c r="L18" s="1151"/>
      <c r="M18" s="1151">
        <f t="shared" si="1"/>
        <v>131527.77777777778</v>
      </c>
      <c r="N18" s="1151"/>
      <c r="O18" s="1192"/>
    </row>
    <row r="19" spans="1:15" s="15" customFormat="1" ht="11.25" customHeight="1" x14ac:dyDescent="0.15">
      <c r="A19" s="1140"/>
      <c r="B19" s="24">
        <v>11</v>
      </c>
      <c r="C19" s="1151">
        <f t="shared" si="4"/>
        <v>119047.61904761905</v>
      </c>
      <c r="D19" s="1151"/>
      <c r="E19" s="1151">
        <f t="shared" si="2"/>
        <v>8690476.1904761866</v>
      </c>
      <c r="F19" s="1151"/>
      <c r="G19" s="1151"/>
      <c r="H19" s="1156">
        <f t="shared" si="3"/>
        <v>1.7000000000000001E-2</v>
      </c>
      <c r="I19" s="1156"/>
      <c r="J19" s="1151">
        <f t="shared" si="0"/>
        <v>12311.507936507931</v>
      </c>
      <c r="K19" s="1151"/>
      <c r="L19" s="1151"/>
      <c r="M19" s="1151">
        <f t="shared" si="1"/>
        <v>131359.12698412698</v>
      </c>
      <c r="N19" s="1151"/>
      <c r="O19" s="1192"/>
    </row>
    <row r="20" spans="1:15" s="15" customFormat="1" ht="11.25" customHeight="1" thickBot="1" x14ac:dyDescent="0.2">
      <c r="A20" s="1141"/>
      <c r="B20" s="25">
        <v>12</v>
      </c>
      <c r="C20" s="1160">
        <f t="shared" si="4"/>
        <v>119047.61904761905</v>
      </c>
      <c r="D20" s="1160"/>
      <c r="E20" s="1160">
        <f t="shared" si="2"/>
        <v>8571428.5714285672</v>
      </c>
      <c r="F20" s="1160"/>
      <c r="G20" s="1160"/>
      <c r="H20" s="1161">
        <f t="shared" si="3"/>
        <v>1.7000000000000001E-2</v>
      </c>
      <c r="I20" s="1161"/>
      <c r="J20" s="1160">
        <f t="shared" si="0"/>
        <v>12142.857142857138</v>
      </c>
      <c r="K20" s="1160"/>
      <c r="L20" s="1160"/>
      <c r="M20" s="1160">
        <f t="shared" si="1"/>
        <v>131190.47619047618</v>
      </c>
      <c r="N20" s="1160"/>
      <c r="O20" s="1193"/>
    </row>
    <row r="21" spans="1:15" s="15" customFormat="1" ht="11.25" customHeight="1" x14ac:dyDescent="0.15">
      <c r="A21" s="1139" t="s">
        <v>8</v>
      </c>
      <c r="B21" s="26">
        <v>13</v>
      </c>
      <c r="C21" s="1158">
        <f>+E5</f>
        <v>119047.61904761905</v>
      </c>
      <c r="D21" s="1158"/>
      <c r="E21" s="1158">
        <f t="shared" si="2"/>
        <v>8452380.9523809478</v>
      </c>
      <c r="F21" s="1158"/>
      <c r="G21" s="1158"/>
      <c r="H21" s="1157">
        <f t="shared" si="3"/>
        <v>1.7000000000000001E-2</v>
      </c>
      <c r="I21" s="1157"/>
      <c r="J21" s="1158">
        <f t="shared" si="0"/>
        <v>11974.206349206344</v>
      </c>
      <c r="K21" s="1158"/>
      <c r="L21" s="1158"/>
      <c r="M21" s="1158">
        <f t="shared" si="1"/>
        <v>131021.8253968254</v>
      </c>
      <c r="N21" s="1158"/>
      <c r="O21" s="1195"/>
    </row>
    <row r="22" spans="1:15" s="15" customFormat="1" ht="11.25" customHeight="1" x14ac:dyDescent="0.15">
      <c r="A22" s="1140"/>
      <c r="B22" s="24">
        <v>14</v>
      </c>
      <c r="C22" s="1151">
        <f t="shared" ref="C22:C53" si="5">+C21</f>
        <v>119047.61904761905</v>
      </c>
      <c r="D22" s="1151"/>
      <c r="E22" s="1151">
        <f t="shared" si="2"/>
        <v>8333333.3333333284</v>
      </c>
      <c r="F22" s="1151"/>
      <c r="G22" s="1151"/>
      <c r="H22" s="1156">
        <f t="shared" si="3"/>
        <v>1.7000000000000001E-2</v>
      </c>
      <c r="I22" s="1156"/>
      <c r="J22" s="1151">
        <f t="shared" si="0"/>
        <v>11805.555555555549</v>
      </c>
      <c r="K22" s="1151"/>
      <c r="L22" s="1151"/>
      <c r="M22" s="1151">
        <f t="shared" si="1"/>
        <v>130853.1746031746</v>
      </c>
      <c r="N22" s="1151"/>
      <c r="O22" s="1192"/>
    </row>
    <row r="23" spans="1:15" s="15" customFormat="1" ht="11.25" customHeight="1" x14ac:dyDescent="0.15">
      <c r="A23" s="1140"/>
      <c r="B23" s="24">
        <v>15</v>
      </c>
      <c r="C23" s="1151">
        <f t="shared" si="5"/>
        <v>119047.61904761905</v>
      </c>
      <c r="D23" s="1151"/>
      <c r="E23" s="1151">
        <f t="shared" si="2"/>
        <v>8214285.714285709</v>
      </c>
      <c r="F23" s="1151"/>
      <c r="G23" s="1151"/>
      <c r="H23" s="1156">
        <f t="shared" si="3"/>
        <v>1.7000000000000001E-2</v>
      </c>
      <c r="I23" s="1156"/>
      <c r="J23" s="1151">
        <f t="shared" si="0"/>
        <v>11636.904761904756</v>
      </c>
      <c r="K23" s="1151"/>
      <c r="L23" s="1151"/>
      <c r="M23" s="1151">
        <f t="shared" si="1"/>
        <v>130684.52380952382</v>
      </c>
      <c r="N23" s="1151"/>
      <c r="O23" s="1192"/>
    </row>
    <row r="24" spans="1:15" s="15" customFormat="1" ht="11.25" customHeight="1" x14ac:dyDescent="0.15">
      <c r="A24" s="1140"/>
      <c r="B24" s="24">
        <v>16</v>
      </c>
      <c r="C24" s="1151">
        <f t="shared" si="5"/>
        <v>119047.61904761905</v>
      </c>
      <c r="D24" s="1151"/>
      <c r="E24" s="1151">
        <f t="shared" si="2"/>
        <v>8095238.0952380896</v>
      </c>
      <c r="F24" s="1151"/>
      <c r="G24" s="1151"/>
      <c r="H24" s="1156">
        <f t="shared" si="3"/>
        <v>1.7000000000000001E-2</v>
      </c>
      <c r="I24" s="1156"/>
      <c r="J24" s="1151">
        <f t="shared" si="0"/>
        <v>11468.253968253963</v>
      </c>
      <c r="K24" s="1151"/>
      <c r="L24" s="1151"/>
      <c r="M24" s="1151">
        <f t="shared" si="1"/>
        <v>130515.87301587302</v>
      </c>
      <c r="N24" s="1151"/>
      <c r="O24" s="1192"/>
    </row>
    <row r="25" spans="1:15" s="15" customFormat="1" ht="11.25" customHeight="1" x14ac:dyDescent="0.15">
      <c r="A25" s="1140"/>
      <c r="B25" s="24">
        <v>17</v>
      </c>
      <c r="C25" s="1151">
        <f t="shared" si="5"/>
        <v>119047.61904761905</v>
      </c>
      <c r="D25" s="1151"/>
      <c r="E25" s="1151">
        <f t="shared" si="2"/>
        <v>7976190.4761904702</v>
      </c>
      <c r="F25" s="1151"/>
      <c r="G25" s="1151"/>
      <c r="H25" s="1156">
        <f t="shared" si="3"/>
        <v>1.7000000000000001E-2</v>
      </c>
      <c r="I25" s="1156"/>
      <c r="J25" s="1151">
        <f t="shared" si="0"/>
        <v>11299.603174603166</v>
      </c>
      <c r="K25" s="1151"/>
      <c r="L25" s="1151"/>
      <c r="M25" s="1151">
        <f t="shared" si="1"/>
        <v>130347.22222222222</v>
      </c>
      <c r="N25" s="1151"/>
      <c r="O25" s="1192"/>
    </row>
    <row r="26" spans="1:15" s="15" customFormat="1" ht="11.25" customHeight="1" x14ac:dyDescent="0.15">
      <c r="A26" s="1140"/>
      <c r="B26" s="24">
        <v>18</v>
      </c>
      <c r="C26" s="1151">
        <f t="shared" si="5"/>
        <v>119047.61904761905</v>
      </c>
      <c r="D26" s="1151"/>
      <c r="E26" s="1151">
        <f t="shared" si="2"/>
        <v>7857142.8571428508</v>
      </c>
      <c r="F26" s="1151"/>
      <c r="G26" s="1151"/>
      <c r="H26" s="1156">
        <f t="shared" si="3"/>
        <v>1.7000000000000001E-2</v>
      </c>
      <c r="I26" s="1156"/>
      <c r="J26" s="1151">
        <f t="shared" si="0"/>
        <v>11130.952380952373</v>
      </c>
      <c r="K26" s="1151"/>
      <c r="L26" s="1151"/>
      <c r="M26" s="1151">
        <f t="shared" si="1"/>
        <v>130178.57142857142</v>
      </c>
      <c r="N26" s="1151"/>
      <c r="O26" s="1192"/>
    </row>
    <row r="27" spans="1:15" s="15" customFormat="1" ht="11.25" customHeight="1" x14ac:dyDescent="0.15">
      <c r="A27" s="1140"/>
      <c r="B27" s="24">
        <v>19</v>
      </c>
      <c r="C27" s="1151">
        <f t="shared" si="5"/>
        <v>119047.61904761905</v>
      </c>
      <c r="D27" s="1151"/>
      <c r="E27" s="1151">
        <f t="shared" si="2"/>
        <v>7738095.2380952314</v>
      </c>
      <c r="F27" s="1151"/>
      <c r="G27" s="1151"/>
      <c r="H27" s="1156">
        <f t="shared" si="3"/>
        <v>1.7000000000000001E-2</v>
      </c>
      <c r="I27" s="1156"/>
      <c r="J27" s="1151">
        <f t="shared" si="0"/>
        <v>10962.301587301577</v>
      </c>
      <c r="K27" s="1151"/>
      <c r="L27" s="1151"/>
      <c r="M27" s="1151">
        <f t="shared" si="1"/>
        <v>130009.92063492064</v>
      </c>
      <c r="N27" s="1151"/>
      <c r="O27" s="1192"/>
    </row>
    <row r="28" spans="1:15" s="15" customFormat="1" ht="11.25" customHeight="1" x14ac:dyDescent="0.15">
      <c r="A28" s="1140"/>
      <c r="B28" s="24">
        <v>20</v>
      </c>
      <c r="C28" s="1151">
        <f t="shared" si="5"/>
        <v>119047.61904761905</v>
      </c>
      <c r="D28" s="1151"/>
      <c r="E28" s="1151">
        <f t="shared" si="2"/>
        <v>7619047.619047612</v>
      </c>
      <c r="F28" s="1151"/>
      <c r="G28" s="1151"/>
      <c r="H28" s="1156">
        <f t="shared" si="3"/>
        <v>1.7000000000000001E-2</v>
      </c>
      <c r="I28" s="1156"/>
      <c r="J28" s="1151">
        <f t="shared" si="0"/>
        <v>10793.650793650784</v>
      </c>
      <c r="K28" s="1151"/>
      <c r="L28" s="1151"/>
      <c r="M28" s="1151">
        <f t="shared" si="1"/>
        <v>129841.26984126984</v>
      </c>
      <c r="N28" s="1151"/>
      <c r="O28" s="1192"/>
    </row>
    <row r="29" spans="1:15" s="15" customFormat="1" ht="11.25" customHeight="1" x14ac:dyDescent="0.15">
      <c r="A29" s="1140"/>
      <c r="B29" s="24">
        <v>21</v>
      </c>
      <c r="C29" s="1151">
        <f t="shared" si="5"/>
        <v>119047.61904761905</v>
      </c>
      <c r="D29" s="1151"/>
      <c r="E29" s="1151">
        <f t="shared" si="2"/>
        <v>7499999.9999999925</v>
      </c>
      <c r="F29" s="1151"/>
      <c r="G29" s="1151"/>
      <c r="H29" s="1156">
        <f t="shared" si="3"/>
        <v>1.7000000000000001E-2</v>
      </c>
      <c r="I29" s="1156"/>
      <c r="J29" s="1151">
        <f t="shared" si="0"/>
        <v>10624.999999999991</v>
      </c>
      <c r="K29" s="1151"/>
      <c r="L29" s="1151"/>
      <c r="M29" s="1151">
        <f t="shared" si="1"/>
        <v>129672.61904761904</v>
      </c>
      <c r="N29" s="1151"/>
      <c r="O29" s="1192"/>
    </row>
    <row r="30" spans="1:15" s="15" customFormat="1" ht="11.25" customHeight="1" x14ac:dyDescent="0.15">
      <c r="A30" s="1140"/>
      <c r="B30" s="24">
        <v>22</v>
      </c>
      <c r="C30" s="1151">
        <f t="shared" si="5"/>
        <v>119047.61904761905</v>
      </c>
      <c r="D30" s="1151"/>
      <c r="E30" s="1151">
        <f t="shared" si="2"/>
        <v>7380952.3809523731</v>
      </c>
      <c r="F30" s="1151"/>
      <c r="G30" s="1151"/>
      <c r="H30" s="1156">
        <f t="shared" si="3"/>
        <v>1.7000000000000001E-2</v>
      </c>
      <c r="I30" s="1156"/>
      <c r="J30" s="1151">
        <f t="shared" si="0"/>
        <v>10456.349206349196</v>
      </c>
      <c r="K30" s="1151"/>
      <c r="L30" s="1151"/>
      <c r="M30" s="1151">
        <f t="shared" si="1"/>
        <v>129503.96825396825</v>
      </c>
      <c r="N30" s="1151"/>
      <c r="O30" s="1192"/>
    </row>
    <row r="31" spans="1:15" s="15" customFormat="1" ht="11.25" customHeight="1" x14ac:dyDescent="0.15">
      <c r="A31" s="1140"/>
      <c r="B31" s="24">
        <v>23</v>
      </c>
      <c r="C31" s="1151">
        <f t="shared" si="5"/>
        <v>119047.61904761905</v>
      </c>
      <c r="D31" s="1151"/>
      <c r="E31" s="1151">
        <f t="shared" si="2"/>
        <v>7261904.7619047537</v>
      </c>
      <c r="F31" s="1151"/>
      <c r="G31" s="1151"/>
      <c r="H31" s="1156">
        <f t="shared" si="3"/>
        <v>1.7000000000000001E-2</v>
      </c>
      <c r="I31" s="1156"/>
      <c r="J31" s="1151">
        <f t="shared" si="0"/>
        <v>10287.698412698401</v>
      </c>
      <c r="K31" s="1151"/>
      <c r="L31" s="1151"/>
      <c r="M31" s="1151">
        <f t="shared" si="1"/>
        <v>129335.31746031746</v>
      </c>
      <c r="N31" s="1151"/>
      <c r="O31" s="1192"/>
    </row>
    <row r="32" spans="1:15" s="15" customFormat="1" ht="11.25" customHeight="1" thickBot="1" x14ac:dyDescent="0.2">
      <c r="A32" s="1141"/>
      <c r="B32" s="27">
        <v>24</v>
      </c>
      <c r="C32" s="1165">
        <f t="shared" si="5"/>
        <v>119047.61904761905</v>
      </c>
      <c r="D32" s="1165"/>
      <c r="E32" s="1165">
        <f t="shared" si="2"/>
        <v>7142857.1428571343</v>
      </c>
      <c r="F32" s="1165"/>
      <c r="G32" s="1165"/>
      <c r="H32" s="1166">
        <f t="shared" si="3"/>
        <v>1.7000000000000001E-2</v>
      </c>
      <c r="I32" s="1166"/>
      <c r="J32" s="1165">
        <f t="shared" si="0"/>
        <v>10119.047619047607</v>
      </c>
      <c r="K32" s="1165"/>
      <c r="L32" s="1165"/>
      <c r="M32" s="1165">
        <f t="shared" si="1"/>
        <v>129166.66666666666</v>
      </c>
      <c r="N32" s="1165"/>
      <c r="O32" s="1187"/>
    </row>
    <row r="33" spans="1:15" s="15" customFormat="1" ht="11.25" customHeight="1" x14ac:dyDescent="0.15">
      <c r="A33" s="1139" t="s">
        <v>9</v>
      </c>
      <c r="B33" s="28">
        <v>25</v>
      </c>
      <c r="C33" s="1164">
        <f t="shared" si="5"/>
        <v>119047.61904761905</v>
      </c>
      <c r="D33" s="1164"/>
      <c r="E33" s="1164">
        <f t="shared" si="2"/>
        <v>7023809.5238095149</v>
      </c>
      <c r="F33" s="1164"/>
      <c r="G33" s="1164"/>
      <c r="H33" s="1163">
        <f t="shared" si="3"/>
        <v>1.7000000000000001E-2</v>
      </c>
      <c r="I33" s="1163"/>
      <c r="J33" s="1164">
        <f t="shared" si="0"/>
        <v>9950.3968253968142</v>
      </c>
      <c r="K33" s="1164"/>
      <c r="L33" s="1164"/>
      <c r="M33" s="1164">
        <f t="shared" si="1"/>
        <v>128998.01587301587</v>
      </c>
      <c r="N33" s="1164"/>
      <c r="O33" s="1194"/>
    </row>
    <row r="34" spans="1:15" s="15" customFormat="1" ht="11.25" customHeight="1" x14ac:dyDescent="0.15">
      <c r="A34" s="1140"/>
      <c r="B34" s="24">
        <v>26</v>
      </c>
      <c r="C34" s="1151">
        <f t="shared" si="5"/>
        <v>119047.61904761905</v>
      </c>
      <c r="D34" s="1151"/>
      <c r="E34" s="1151">
        <f t="shared" si="2"/>
        <v>6904761.9047618955</v>
      </c>
      <c r="F34" s="1151"/>
      <c r="G34" s="1151"/>
      <c r="H34" s="1156">
        <f t="shared" si="3"/>
        <v>1.7000000000000001E-2</v>
      </c>
      <c r="I34" s="1156"/>
      <c r="J34" s="1151">
        <f t="shared" si="0"/>
        <v>9781.7460317460191</v>
      </c>
      <c r="K34" s="1151"/>
      <c r="L34" s="1151"/>
      <c r="M34" s="1151">
        <f t="shared" si="1"/>
        <v>128829.36507936507</v>
      </c>
      <c r="N34" s="1151"/>
      <c r="O34" s="1192"/>
    </row>
    <row r="35" spans="1:15" s="15" customFormat="1" ht="11.25" customHeight="1" x14ac:dyDescent="0.15">
      <c r="A35" s="1140"/>
      <c r="B35" s="24">
        <v>27</v>
      </c>
      <c r="C35" s="1151">
        <f t="shared" si="5"/>
        <v>119047.61904761905</v>
      </c>
      <c r="D35" s="1151"/>
      <c r="E35" s="1151">
        <f t="shared" si="2"/>
        <v>6785714.2857142761</v>
      </c>
      <c r="F35" s="1151"/>
      <c r="G35" s="1151"/>
      <c r="H35" s="1156">
        <f t="shared" si="3"/>
        <v>1.7000000000000001E-2</v>
      </c>
      <c r="I35" s="1156"/>
      <c r="J35" s="1151">
        <f t="shared" si="0"/>
        <v>9613.0952380952258</v>
      </c>
      <c r="K35" s="1151"/>
      <c r="L35" s="1151"/>
      <c r="M35" s="1151">
        <f t="shared" si="1"/>
        <v>128660.71428571428</v>
      </c>
      <c r="N35" s="1151"/>
      <c r="O35" s="1192"/>
    </row>
    <row r="36" spans="1:15" s="15" customFormat="1" ht="11.25" customHeight="1" x14ac:dyDescent="0.15">
      <c r="A36" s="1140"/>
      <c r="B36" s="24">
        <v>28</v>
      </c>
      <c r="C36" s="1151">
        <f t="shared" si="5"/>
        <v>119047.61904761905</v>
      </c>
      <c r="D36" s="1151"/>
      <c r="E36" s="1151">
        <f t="shared" si="2"/>
        <v>6666666.6666666567</v>
      </c>
      <c r="F36" s="1151"/>
      <c r="G36" s="1151"/>
      <c r="H36" s="1156">
        <f t="shared" si="3"/>
        <v>1.7000000000000001E-2</v>
      </c>
      <c r="I36" s="1156"/>
      <c r="J36" s="1151">
        <f t="shared" si="0"/>
        <v>9444.4444444444307</v>
      </c>
      <c r="K36" s="1151"/>
      <c r="L36" s="1151"/>
      <c r="M36" s="1151">
        <f t="shared" si="1"/>
        <v>128492.06349206349</v>
      </c>
      <c r="N36" s="1151"/>
      <c r="O36" s="1192"/>
    </row>
    <row r="37" spans="1:15" s="15" customFormat="1" ht="11.25" customHeight="1" x14ac:dyDescent="0.15">
      <c r="A37" s="1140"/>
      <c r="B37" s="24">
        <v>29</v>
      </c>
      <c r="C37" s="1151">
        <f t="shared" si="5"/>
        <v>119047.61904761905</v>
      </c>
      <c r="D37" s="1151"/>
      <c r="E37" s="1151">
        <f t="shared" si="2"/>
        <v>6547619.0476190373</v>
      </c>
      <c r="F37" s="1151"/>
      <c r="G37" s="1151"/>
      <c r="H37" s="1156">
        <f t="shared" si="3"/>
        <v>1.7000000000000001E-2</v>
      </c>
      <c r="I37" s="1156"/>
      <c r="J37" s="1151">
        <f t="shared" si="0"/>
        <v>9275.7936507936374</v>
      </c>
      <c r="K37" s="1151"/>
      <c r="L37" s="1151"/>
      <c r="M37" s="1151">
        <f t="shared" si="1"/>
        <v>128323.41269841269</v>
      </c>
      <c r="N37" s="1151"/>
      <c r="O37" s="1192"/>
    </row>
    <row r="38" spans="1:15" s="15" customFormat="1" ht="11.25" customHeight="1" x14ac:dyDescent="0.15">
      <c r="A38" s="1140"/>
      <c r="B38" s="24">
        <v>30</v>
      </c>
      <c r="C38" s="1151">
        <f t="shared" si="5"/>
        <v>119047.61904761905</v>
      </c>
      <c r="D38" s="1151"/>
      <c r="E38" s="1151">
        <f t="shared" si="2"/>
        <v>6428571.4285714179</v>
      </c>
      <c r="F38" s="1151"/>
      <c r="G38" s="1151"/>
      <c r="H38" s="1156">
        <f t="shared" si="3"/>
        <v>1.7000000000000001E-2</v>
      </c>
      <c r="I38" s="1156"/>
      <c r="J38" s="1151">
        <f t="shared" si="0"/>
        <v>9107.1428571428423</v>
      </c>
      <c r="K38" s="1151"/>
      <c r="L38" s="1151"/>
      <c r="M38" s="1151">
        <f t="shared" si="1"/>
        <v>128154.76190476189</v>
      </c>
      <c r="N38" s="1151"/>
      <c r="O38" s="1192"/>
    </row>
    <row r="39" spans="1:15" s="15" customFormat="1" ht="11.25" customHeight="1" x14ac:dyDescent="0.15">
      <c r="A39" s="1140"/>
      <c r="B39" s="24">
        <v>31</v>
      </c>
      <c r="C39" s="1151">
        <f t="shared" si="5"/>
        <v>119047.61904761905</v>
      </c>
      <c r="D39" s="1151"/>
      <c r="E39" s="1151">
        <f t="shared" si="2"/>
        <v>6309523.8095237985</v>
      </c>
      <c r="F39" s="1151"/>
      <c r="G39" s="1151"/>
      <c r="H39" s="1156">
        <f t="shared" si="3"/>
        <v>1.7000000000000001E-2</v>
      </c>
      <c r="I39" s="1156"/>
      <c r="J39" s="1151">
        <f t="shared" si="0"/>
        <v>8938.4920634920491</v>
      </c>
      <c r="K39" s="1151"/>
      <c r="L39" s="1151"/>
      <c r="M39" s="1151">
        <f t="shared" si="1"/>
        <v>127986.11111111109</v>
      </c>
      <c r="N39" s="1151"/>
      <c r="O39" s="1192"/>
    </row>
    <row r="40" spans="1:15" s="15" customFormat="1" ht="11.25" customHeight="1" x14ac:dyDescent="0.15">
      <c r="A40" s="1140"/>
      <c r="B40" s="24">
        <v>32</v>
      </c>
      <c r="C40" s="1151">
        <f t="shared" si="5"/>
        <v>119047.61904761905</v>
      </c>
      <c r="D40" s="1151"/>
      <c r="E40" s="1151">
        <f t="shared" si="2"/>
        <v>6190476.1904761791</v>
      </c>
      <c r="F40" s="1151"/>
      <c r="G40" s="1151"/>
      <c r="H40" s="1156">
        <f t="shared" si="3"/>
        <v>1.7000000000000001E-2</v>
      </c>
      <c r="I40" s="1156"/>
      <c r="J40" s="1151">
        <f t="shared" si="0"/>
        <v>8769.841269841254</v>
      </c>
      <c r="K40" s="1151"/>
      <c r="L40" s="1151"/>
      <c r="M40" s="1151">
        <f t="shared" si="1"/>
        <v>127817.46031746031</v>
      </c>
      <c r="N40" s="1151"/>
      <c r="O40" s="1192"/>
    </row>
    <row r="41" spans="1:15" s="15" customFormat="1" ht="11.25" customHeight="1" x14ac:dyDescent="0.15">
      <c r="A41" s="1140"/>
      <c r="B41" s="24">
        <v>33</v>
      </c>
      <c r="C41" s="1151">
        <f t="shared" si="5"/>
        <v>119047.61904761905</v>
      </c>
      <c r="D41" s="1151"/>
      <c r="E41" s="1151">
        <f t="shared" si="2"/>
        <v>6071428.5714285597</v>
      </c>
      <c r="F41" s="1151"/>
      <c r="G41" s="1151"/>
      <c r="H41" s="1156">
        <f t="shared" si="3"/>
        <v>1.7000000000000001E-2</v>
      </c>
      <c r="I41" s="1156"/>
      <c r="J41" s="1151">
        <f t="shared" ref="J41:J72" si="6">+(E41*H41)/12</f>
        <v>8601.1904761904607</v>
      </c>
      <c r="K41" s="1151"/>
      <c r="L41" s="1151"/>
      <c r="M41" s="1151">
        <f t="shared" ref="M41:M72" si="7">+C41+J41</f>
        <v>127648.80952380951</v>
      </c>
      <c r="N41" s="1151"/>
      <c r="O41" s="1192"/>
    </row>
    <row r="42" spans="1:15" s="15" customFormat="1" ht="11.25" customHeight="1" x14ac:dyDescent="0.15">
      <c r="A42" s="1140"/>
      <c r="B42" s="24">
        <v>34</v>
      </c>
      <c r="C42" s="1151">
        <f t="shared" si="5"/>
        <v>119047.61904761905</v>
      </c>
      <c r="D42" s="1151"/>
      <c r="E42" s="1151">
        <f t="shared" ref="E42:E73" si="8">+E41-C42</f>
        <v>5952380.9523809403</v>
      </c>
      <c r="F42" s="1151"/>
      <c r="G42" s="1151"/>
      <c r="H42" s="1156">
        <f t="shared" ref="H42:H73" si="9">+H41</f>
        <v>1.7000000000000001E-2</v>
      </c>
      <c r="I42" s="1156"/>
      <c r="J42" s="1151">
        <f t="shared" si="6"/>
        <v>8432.5396825396656</v>
      </c>
      <c r="K42" s="1151"/>
      <c r="L42" s="1151"/>
      <c r="M42" s="1151">
        <f t="shared" si="7"/>
        <v>127480.15873015871</v>
      </c>
      <c r="N42" s="1151"/>
      <c r="O42" s="1192"/>
    </row>
    <row r="43" spans="1:15" s="15" customFormat="1" ht="11.25" customHeight="1" x14ac:dyDescent="0.15">
      <c r="A43" s="1140"/>
      <c r="B43" s="24">
        <v>35</v>
      </c>
      <c r="C43" s="1151">
        <f t="shared" si="5"/>
        <v>119047.61904761905</v>
      </c>
      <c r="D43" s="1151"/>
      <c r="E43" s="1151">
        <f t="shared" si="8"/>
        <v>5833333.3333333209</v>
      </c>
      <c r="F43" s="1151"/>
      <c r="G43" s="1151"/>
      <c r="H43" s="1156">
        <f t="shared" si="9"/>
        <v>1.7000000000000001E-2</v>
      </c>
      <c r="I43" s="1156"/>
      <c r="J43" s="1151">
        <f t="shared" si="6"/>
        <v>8263.8888888888723</v>
      </c>
      <c r="K43" s="1151"/>
      <c r="L43" s="1151"/>
      <c r="M43" s="1151">
        <f t="shared" si="7"/>
        <v>127311.50793650793</v>
      </c>
      <c r="N43" s="1151"/>
      <c r="O43" s="1192"/>
    </row>
    <row r="44" spans="1:15" s="15" customFormat="1" ht="11.25" customHeight="1" thickBot="1" x14ac:dyDescent="0.2">
      <c r="A44" s="1141"/>
      <c r="B44" s="25">
        <v>36</v>
      </c>
      <c r="C44" s="1160">
        <f t="shared" si="5"/>
        <v>119047.61904761905</v>
      </c>
      <c r="D44" s="1160"/>
      <c r="E44" s="1160">
        <f t="shared" si="8"/>
        <v>5714285.7142857015</v>
      </c>
      <c r="F44" s="1160"/>
      <c r="G44" s="1160"/>
      <c r="H44" s="1161">
        <f t="shared" si="9"/>
        <v>1.7000000000000001E-2</v>
      </c>
      <c r="I44" s="1161"/>
      <c r="J44" s="1160">
        <f t="shared" si="6"/>
        <v>8095.2380952380772</v>
      </c>
      <c r="K44" s="1160"/>
      <c r="L44" s="1160"/>
      <c r="M44" s="1160">
        <f t="shared" si="7"/>
        <v>127142.85714285713</v>
      </c>
      <c r="N44" s="1160"/>
      <c r="O44" s="1193"/>
    </row>
    <row r="45" spans="1:15" s="15" customFormat="1" ht="11.25" customHeight="1" x14ac:dyDescent="0.15">
      <c r="A45" s="1139" t="s">
        <v>10</v>
      </c>
      <c r="B45" s="26">
        <v>37</v>
      </c>
      <c r="C45" s="1158">
        <f t="shared" si="5"/>
        <v>119047.61904761905</v>
      </c>
      <c r="D45" s="1158"/>
      <c r="E45" s="1158">
        <f t="shared" si="8"/>
        <v>5595238.0952380821</v>
      </c>
      <c r="F45" s="1158"/>
      <c r="G45" s="1158"/>
      <c r="H45" s="1157">
        <f t="shared" si="9"/>
        <v>1.7000000000000001E-2</v>
      </c>
      <c r="I45" s="1157"/>
      <c r="J45" s="1158">
        <f t="shared" si="6"/>
        <v>7926.587301587283</v>
      </c>
      <c r="K45" s="1158"/>
      <c r="L45" s="1158"/>
      <c r="M45" s="1158">
        <f t="shared" si="7"/>
        <v>126974.20634920633</v>
      </c>
      <c r="N45" s="1158"/>
      <c r="O45" s="1195"/>
    </row>
    <row r="46" spans="1:15" s="15" customFormat="1" ht="11.25" customHeight="1" x14ac:dyDescent="0.15">
      <c r="A46" s="1140"/>
      <c r="B46" s="24">
        <v>38</v>
      </c>
      <c r="C46" s="1151">
        <f t="shared" si="5"/>
        <v>119047.61904761905</v>
      </c>
      <c r="D46" s="1151"/>
      <c r="E46" s="1151">
        <f t="shared" si="8"/>
        <v>5476190.4761904627</v>
      </c>
      <c r="F46" s="1151"/>
      <c r="G46" s="1151"/>
      <c r="H46" s="1156">
        <f t="shared" si="9"/>
        <v>1.7000000000000001E-2</v>
      </c>
      <c r="I46" s="1156"/>
      <c r="J46" s="1151">
        <f t="shared" si="6"/>
        <v>7757.9365079364898</v>
      </c>
      <c r="K46" s="1151"/>
      <c r="L46" s="1151"/>
      <c r="M46" s="1151">
        <f t="shared" si="7"/>
        <v>126805.55555555555</v>
      </c>
      <c r="N46" s="1151"/>
      <c r="O46" s="1192"/>
    </row>
    <row r="47" spans="1:15" s="15" customFormat="1" ht="11.25" customHeight="1" x14ac:dyDescent="0.15">
      <c r="A47" s="1140"/>
      <c r="B47" s="24">
        <v>39</v>
      </c>
      <c r="C47" s="1151">
        <f t="shared" si="5"/>
        <v>119047.61904761905</v>
      </c>
      <c r="D47" s="1151"/>
      <c r="E47" s="1151">
        <f t="shared" si="8"/>
        <v>5357142.8571428433</v>
      </c>
      <c r="F47" s="1151"/>
      <c r="G47" s="1151"/>
      <c r="H47" s="1156">
        <f t="shared" si="9"/>
        <v>1.7000000000000001E-2</v>
      </c>
      <c r="I47" s="1156"/>
      <c r="J47" s="1151">
        <f t="shared" si="6"/>
        <v>7589.2857142856956</v>
      </c>
      <c r="K47" s="1151"/>
      <c r="L47" s="1151"/>
      <c r="M47" s="1151">
        <f t="shared" si="7"/>
        <v>126636.90476190475</v>
      </c>
      <c r="N47" s="1151"/>
      <c r="O47" s="1192"/>
    </row>
    <row r="48" spans="1:15" s="15" customFormat="1" ht="11.25" customHeight="1" x14ac:dyDescent="0.15">
      <c r="A48" s="1140"/>
      <c r="B48" s="24">
        <v>40</v>
      </c>
      <c r="C48" s="1151">
        <f t="shared" si="5"/>
        <v>119047.61904761905</v>
      </c>
      <c r="D48" s="1151"/>
      <c r="E48" s="1151">
        <f t="shared" si="8"/>
        <v>5238095.2380952239</v>
      </c>
      <c r="F48" s="1151"/>
      <c r="G48" s="1151"/>
      <c r="H48" s="1156">
        <f t="shared" si="9"/>
        <v>1.7000000000000001E-2</v>
      </c>
      <c r="I48" s="1156"/>
      <c r="J48" s="1151">
        <f t="shared" si="6"/>
        <v>7420.6349206349005</v>
      </c>
      <c r="K48" s="1151"/>
      <c r="L48" s="1151"/>
      <c r="M48" s="1151">
        <f t="shared" si="7"/>
        <v>126468.25396825395</v>
      </c>
      <c r="N48" s="1151"/>
      <c r="O48" s="1192"/>
    </row>
    <row r="49" spans="1:15" s="15" customFormat="1" ht="11.25" customHeight="1" x14ac:dyDescent="0.15">
      <c r="A49" s="1140"/>
      <c r="B49" s="24">
        <v>41</v>
      </c>
      <c r="C49" s="1151">
        <f t="shared" si="5"/>
        <v>119047.61904761905</v>
      </c>
      <c r="D49" s="1151"/>
      <c r="E49" s="1151">
        <f t="shared" si="8"/>
        <v>5119047.6190476045</v>
      </c>
      <c r="F49" s="1151"/>
      <c r="G49" s="1151"/>
      <c r="H49" s="1156">
        <f t="shared" si="9"/>
        <v>1.7000000000000001E-2</v>
      </c>
      <c r="I49" s="1156"/>
      <c r="J49" s="1151">
        <f t="shared" si="6"/>
        <v>7251.9841269841063</v>
      </c>
      <c r="K49" s="1151"/>
      <c r="L49" s="1151"/>
      <c r="M49" s="1151">
        <f t="shared" si="7"/>
        <v>126299.60317460317</v>
      </c>
      <c r="N49" s="1151"/>
      <c r="O49" s="1192"/>
    </row>
    <row r="50" spans="1:15" s="15" customFormat="1" ht="11.25" customHeight="1" x14ac:dyDescent="0.15">
      <c r="A50" s="1140"/>
      <c r="B50" s="24">
        <v>42</v>
      </c>
      <c r="C50" s="1151">
        <f t="shared" si="5"/>
        <v>119047.61904761905</v>
      </c>
      <c r="D50" s="1151"/>
      <c r="E50" s="1151">
        <f t="shared" si="8"/>
        <v>4999999.9999999851</v>
      </c>
      <c r="F50" s="1151"/>
      <c r="G50" s="1151"/>
      <c r="H50" s="1156">
        <f t="shared" si="9"/>
        <v>1.7000000000000001E-2</v>
      </c>
      <c r="I50" s="1156"/>
      <c r="J50" s="1151">
        <f t="shared" si="6"/>
        <v>7083.333333333313</v>
      </c>
      <c r="K50" s="1151"/>
      <c r="L50" s="1151"/>
      <c r="M50" s="1151">
        <f t="shared" si="7"/>
        <v>126130.95238095237</v>
      </c>
      <c r="N50" s="1151"/>
      <c r="O50" s="1192"/>
    </row>
    <row r="51" spans="1:15" s="15" customFormat="1" ht="11.25" customHeight="1" x14ac:dyDescent="0.15">
      <c r="A51" s="1140"/>
      <c r="B51" s="24">
        <v>43</v>
      </c>
      <c r="C51" s="1151">
        <f t="shared" si="5"/>
        <v>119047.61904761905</v>
      </c>
      <c r="D51" s="1151"/>
      <c r="E51" s="1151">
        <f t="shared" si="8"/>
        <v>4880952.3809523657</v>
      </c>
      <c r="F51" s="1151"/>
      <c r="G51" s="1151"/>
      <c r="H51" s="1156">
        <f t="shared" si="9"/>
        <v>1.7000000000000001E-2</v>
      </c>
      <c r="I51" s="1156"/>
      <c r="J51" s="1151">
        <f t="shared" si="6"/>
        <v>6914.6825396825188</v>
      </c>
      <c r="K51" s="1151"/>
      <c r="L51" s="1151"/>
      <c r="M51" s="1151">
        <f t="shared" si="7"/>
        <v>125962.30158730157</v>
      </c>
      <c r="N51" s="1151"/>
      <c r="O51" s="1192"/>
    </row>
    <row r="52" spans="1:15" s="15" customFormat="1" ht="11.25" customHeight="1" x14ac:dyDescent="0.15">
      <c r="A52" s="1140"/>
      <c r="B52" s="24">
        <v>44</v>
      </c>
      <c r="C52" s="1151">
        <f t="shared" si="5"/>
        <v>119047.61904761905</v>
      </c>
      <c r="D52" s="1151"/>
      <c r="E52" s="1151">
        <f t="shared" si="8"/>
        <v>4761904.7619047463</v>
      </c>
      <c r="F52" s="1151"/>
      <c r="G52" s="1151"/>
      <c r="H52" s="1156">
        <f t="shared" si="9"/>
        <v>1.7000000000000001E-2</v>
      </c>
      <c r="I52" s="1156"/>
      <c r="J52" s="1151">
        <f t="shared" si="6"/>
        <v>6746.0317460317247</v>
      </c>
      <c r="K52" s="1151"/>
      <c r="L52" s="1151"/>
      <c r="M52" s="1151">
        <f t="shared" si="7"/>
        <v>125793.65079365078</v>
      </c>
      <c r="N52" s="1151"/>
      <c r="O52" s="1192"/>
    </row>
    <row r="53" spans="1:15" s="15" customFormat="1" ht="11.25" customHeight="1" x14ac:dyDescent="0.15">
      <c r="A53" s="1140"/>
      <c r="B53" s="24">
        <v>45</v>
      </c>
      <c r="C53" s="1151">
        <f t="shared" si="5"/>
        <v>119047.61904761905</v>
      </c>
      <c r="D53" s="1151"/>
      <c r="E53" s="1151">
        <f t="shared" si="8"/>
        <v>4642857.1428571269</v>
      </c>
      <c r="F53" s="1151"/>
      <c r="G53" s="1151"/>
      <c r="H53" s="1156">
        <f t="shared" si="9"/>
        <v>1.7000000000000001E-2</v>
      </c>
      <c r="I53" s="1156"/>
      <c r="J53" s="1151">
        <f t="shared" si="6"/>
        <v>6577.3809523809296</v>
      </c>
      <c r="K53" s="1151"/>
      <c r="L53" s="1151"/>
      <c r="M53" s="1151">
        <f t="shared" si="7"/>
        <v>125624.99999999999</v>
      </c>
      <c r="N53" s="1151"/>
      <c r="O53" s="1192"/>
    </row>
    <row r="54" spans="1:15" s="15" customFormat="1" ht="11.25" customHeight="1" x14ac:dyDescent="0.15">
      <c r="A54" s="1140"/>
      <c r="B54" s="24">
        <v>46</v>
      </c>
      <c r="C54" s="1151">
        <f t="shared" ref="C54:C85" si="10">+C53</f>
        <v>119047.61904761905</v>
      </c>
      <c r="D54" s="1151"/>
      <c r="E54" s="1151">
        <f t="shared" si="8"/>
        <v>4523809.5238095075</v>
      </c>
      <c r="F54" s="1151"/>
      <c r="G54" s="1151"/>
      <c r="H54" s="1156">
        <f t="shared" si="9"/>
        <v>1.7000000000000001E-2</v>
      </c>
      <c r="I54" s="1156"/>
      <c r="J54" s="1151">
        <f t="shared" si="6"/>
        <v>6408.7301587301363</v>
      </c>
      <c r="K54" s="1151"/>
      <c r="L54" s="1151"/>
      <c r="M54" s="1151">
        <f t="shared" si="7"/>
        <v>125456.34920634919</v>
      </c>
      <c r="N54" s="1151"/>
      <c r="O54" s="1192"/>
    </row>
    <row r="55" spans="1:15" s="15" customFormat="1" ht="11.25" customHeight="1" x14ac:dyDescent="0.15">
      <c r="A55" s="1140"/>
      <c r="B55" s="24">
        <v>47</v>
      </c>
      <c r="C55" s="1151">
        <f t="shared" si="10"/>
        <v>119047.61904761905</v>
      </c>
      <c r="D55" s="1151"/>
      <c r="E55" s="1151">
        <f t="shared" si="8"/>
        <v>4404761.9047618881</v>
      </c>
      <c r="F55" s="1151"/>
      <c r="G55" s="1151"/>
      <c r="H55" s="1156">
        <f t="shared" si="9"/>
        <v>1.7000000000000001E-2</v>
      </c>
      <c r="I55" s="1156"/>
      <c r="J55" s="1151">
        <f t="shared" si="6"/>
        <v>6240.0793650793421</v>
      </c>
      <c r="K55" s="1151"/>
      <c r="L55" s="1151"/>
      <c r="M55" s="1151">
        <f t="shared" si="7"/>
        <v>125287.6984126984</v>
      </c>
      <c r="N55" s="1151"/>
      <c r="O55" s="1192"/>
    </row>
    <row r="56" spans="1:15" s="15" customFormat="1" ht="11.25" customHeight="1" thickBot="1" x14ac:dyDescent="0.2">
      <c r="A56" s="1141"/>
      <c r="B56" s="27">
        <v>48</v>
      </c>
      <c r="C56" s="1165">
        <f t="shared" si="10"/>
        <v>119047.61904761905</v>
      </c>
      <c r="D56" s="1165"/>
      <c r="E56" s="1165">
        <f t="shared" si="8"/>
        <v>4285714.2857142687</v>
      </c>
      <c r="F56" s="1165"/>
      <c r="G56" s="1165"/>
      <c r="H56" s="1166">
        <f t="shared" si="9"/>
        <v>1.7000000000000001E-2</v>
      </c>
      <c r="I56" s="1166"/>
      <c r="J56" s="1165">
        <f t="shared" si="6"/>
        <v>6071.4285714285479</v>
      </c>
      <c r="K56" s="1165"/>
      <c r="L56" s="1165"/>
      <c r="M56" s="1165">
        <f t="shared" si="7"/>
        <v>125119.0476190476</v>
      </c>
      <c r="N56" s="1165"/>
      <c r="O56" s="1187"/>
    </row>
    <row r="57" spans="1:15" s="15" customFormat="1" ht="11.25" customHeight="1" x14ac:dyDescent="0.15">
      <c r="A57" s="1139" t="s">
        <v>11</v>
      </c>
      <c r="B57" s="28">
        <v>49</v>
      </c>
      <c r="C57" s="1164">
        <f t="shared" si="10"/>
        <v>119047.61904761905</v>
      </c>
      <c r="D57" s="1164"/>
      <c r="E57" s="1164">
        <f t="shared" si="8"/>
        <v>4166666.6666666497</v>
      </c>
      <c r="F57" s="1164"/>
      <c r="G57" s="1164"/>
      <c r="H57" s="1163">
        <f t="shared" si="9"/>
        <v>1.7000000000000001E-2</v>
      </c>
      <c r="I57" s="1163"/>
      <c r="J57" s="1164">
        <f t="shared" si="6"/>
        <v>5902.7777777777546</v>
      </c>
      <c r="K57" s="1164"/>
      <c r="L57" s="1164"/>
      <c r="M57" s="1164">
        <f t="shared" si="7"/>
        <v>124950.39682539681</v>
      </c>
      <c r="N57" s="1164"/>
      <c r="O57" s="1194"/>
    </row>
    <row r="58" spans="1:15" s="15" customFormat="1" ht="11.25" customHeight="1" x14ac:dyDescent="0.15">
      <c r="A58" s="1140"/>
      <c r="B58" s="24">
        <v>50</v>
      </c>
      <c r="C58" s="1151">
        <f t="shared" si="10"/>
        <v>119047.61904761905</v>
      </c>
      <c r="D58" s="1151"/>
      <c r="E58" s="1151">
        <f t="shared" si="8"/>
        <v>4047619.0476190308</v>
      </c>
      <c r="F58" s="1151"/>
      <c r="G58" s="1151"/>
      <c r="H58" s="1156">
        <f t="shared" si="9"/>
        <v>1.7000000000000001E-2</v>
      </c>
      <c r="I58" s="1156"/>
      <c r="J58" s="1151">
        <f t="shared" si="6"/>
        <v>5734.1269841269605</v>
      </c>
      <c r="K58" s="1151"/>
      <c r="L58" s="1151"/>
      <c r="M58" s="1151">
        <f t="shared" si="7"/>
        <v>124781.74603174601</v>
      </c>
      <c r="N58" s="1151"/>
      <c r="O58" s="1192"/>
    </row>
    <row r="59" spans="1:15" s="15" customFormat="1" ht="11.25" customHeight="1" x14ac:dyDescent="0.15">
      <c r="A59" s="1140"/>
      <c r="B59" s="24">
        <v>51</v>
      </c>
      <c r="C59" s="1151">
        <f t="shared" si="10"/>
        <v>119047.61904761905</v>
      </c>
      <c r="D59" s="1151"/>
      <c r="E59" s="1151">
        <f t="shared" si="8"/>
        <v>3928571.4285714119</v>
      </c>
      <c r="F59" s="1151"/>
      <c r="G59" s="1151"/>
      <c r="H59" s="1156">
        <f t="shared" si="9"/>
        <v>1.7000000000000001E-2</v>
      </c>
      <c r="I59" s="1156"/>
      <c r="J59" s="1151">
        <f t="shared" si="6"/>
        <v>5565.4761904761681</v>
      </c>
      <c r="K59" s="1151"/>
      <c r="L59" s="1151"/>
      <c r="M59" s="1151">
        <f t="shared" si="7"/>
        <v>124613.09523809522</v>
      </c>
      <c r="N59" s="1151"/>
      <c r="O59" s="1192"/>
    </row>
    <row r="60" spans="1:15" s="15" customFormat="1" ht="11.25" customHeight="1" x14ac:dyDescent="0.15">
      <c r="A60" s="1140"/>
      <c r="B60" s="24">
        <v>52</v>
      </c>
      <c r="C60" s="1151">
        <f t="shared" si="10"/>
        <v>119047.61904761905</v>
      </c>
      <c r="D60" s="1151"/>
      <c r="E60" s="1151">
        <f t="shared" si="8"/>
        <v>3809523.8095237929</v>
      </c>
      <c r="F60" s="1151"/>
      <c r="G60" s="1151"/>
      <c r="H60" s="1156">
        <f t="shared" si="9"/>
        <v>1.7000000000000001E-2</v>
      </c>
      <c r="I60" s="1156"/>
      <c r="J60" s="1151">
        <f t="shared" si="6"/>
        <v>5396.8253968253739</v>
      </c>
      <c r="K60" s="1151"/>
      <c r="L60" s="1151"/>
      <c r="M60" s="1151">
        <f t="shared" si="7"/>
        <v>124444.44444444442</v>
      </c>
      <c r="N60" s="1151"/>
      <c r="O60" s="1192"/>
    </row>
    <row r="61" spans="1:15" s="15" customFormat="1" ht="11.25" customHeight="1" x14ac:dyDescent="0.15">
      <c r="A61" s="1140"/>
      <c r="B61" s="24">
        <v>53</v>
      </c>
      <c r="C61" s="1151">
        <f t="shared" si="10"/>
        <v>119047.61904761905</v>
      </c>
      <c r="D61" s="1151"/>
      <c r="E61" s="1151">
        <f t="shared" si="8"/>
        <v>3690476.190476174</v>
      </c>
      <c r="F61" s="1151"/>
      <c r="G61" s="1151"/>
      <c r="H61" s="1156">
        <f t="shared" si="9"/>
        <v>1.7000000000000001E-2</v>
      </c>
      <c r="I61" s="1156"/>
      <c r="J61" s="1151">
        <f t="shared" si="6"/>
        <v>5228.1746031745797</v>
      </c>
      <c r="K61" s="1151"/>
      <c r="L61" s="1151"/>
      <c r="M61" s="1151">
        <f t="shared" si="7"/>
        <v>124275.79365079364</v>
      </c>
      <c r="N61" s="1151"/>
      <c r="O61" s="1192"/>
    </row>
    <row r="62" spans="1:15" s="15" customFormat="1" ht="11.25" customHeight="1" x14ac:dyDescent="0.15">
      <c r="A62" s="1140"/>
      <c r="B62" s="24">
        <v>54</v>
      </c>
      <c r="C62" s="1151">
        <f t="shared" si="10"/>
        <v>119047.61904761905</v>
      </c>
      <c r="D62" s="1151"/>
      <c r="E62" s="1151">
        <f t="shared" si="8"/>
        <v>3571428.5714285551</v>
      </c>
      <c r="F62" s="1151"/>
      <c r="G62" s="1151"/>
      <c r="H62" s="1156">
        <f t="shared" si="9"/>
        <v>1.7000000000000001E-2</v>
      </c>
      <c r="I62" s="1156"/>
      <c r="J62" s="1151">
        <f t="shared" si="6"/>
        <v>5059.5238095237864</v>
      </c>
      <c r="K62" s="1151"/>
      <c r="L62" s="1151"/>
      <c r="M62" s="1151">
        <f t="shared" si="7"/>
        <v>124107.14285714284</v>
      </c>
      <c r="N62" s="1151"/>
      <c r="O62" s="1192"/>
    </row>
    <row r="63" spans="1:15" s="15" customFormat="1" ht="11.25" customHeight="1" x14ac:dyDescent="0.15">
      <c r="A63" s="1140"/>
      <c r="B63" s="24">
        <v>55</v>
      </c>
      <c r="C63" s="1151">
        <f t="shared" si="10"/>
        <v>119047.61904761905</v>
      </c>
      <c r="D63" s="1151"/>
      <c r="E63" s="1151">
        <f t="shared" si="8"/>
        <v>3452380.9523809361</v>
      </c>
      <c r="F63" s="1151"/>
      <c r="G63" s="1151"/>
      <c r="H63" s="1156">
        <f t="shared" si="9"/>
        <v>1.7000000000000001E-2</v>
      </c>
      <c r="I63" s="1156"/>
      <c r="J63" s="1151">
        <f t="shared" si="6"/>
        <v>4890.8730158729932</v>
      </c>
      <c r="K63" s="1151"/>
      <c r="L63" s="1151"/>
      <c r="M63" s="1151">
        <f t="shared" si="7"/>
        <v>123938.49206349204</v>
      </c>
      <c r="N63" s="1151"/>
      <c r="O63" s="1192"/>
    </row>
    <row r="64" spans="1:15" s="15" customFormat="1" ht="11.25" customHeight="1" x14ac:dyDescent="0.15">
      <c r="A64" s="1140"/>
      <c r="B64" s="24">
        <v>56</v>
      </c>
      <c r="C64" s="1151">
        <f t="shared" si="10"/>
        <v>119047.61904761905</v>
      </c>
      <c r="D64" s="1151"/>
      <c r="E64" s="1151">
        <f t="shared" si="8"/>
        <v>3333333.3333333172</v>
      </c>
      <c r="F64" s="1151"/>
      <c r="G64" s="1151"/>
      <c r="H64" s="1156">
        <f t="shared" si="9"/>
        <v>1.7000000000000001E-2</v>
      </c>
      <c r="I64" s="1156"/>
      <c r="J64" s="1151">
        <f t="shared" si="6"/>
        <v>4722.2222222221999</v>
      </c>
      <c r="K64" s="1151"/>
      <c r="L64" s="1151"/>
      <c r="M64" s="1151">
        <f t="shared" si="7"/>
        <v>123769.84126984126</v>
      </c>
      <c r="N64" s="1151"/>
      <c r="O64" s="1192"/>
    </row>
    <row r="65" spans="1:15" s="15" customFormat="1" ht="11.25" customHeight="1" x14ac:dyDescent="0.15">
      <c r="A65" s="1140"/>
      <c r="B65" s="24">
        <v>57</v>
      </c>
      <c r="C65" s="1151">
        <f t="shared" si="10"/>
        <v>119047.61904761905</v>
      </c>
      <c r="D65" s="1151"/>
      <c r="E65" s="1151">
        <f t="shared" si="8"/>
        <v>3214285.7142856983</v>
      </c>
      <c r="F65" s="1151"/>
      <c r="G65" s="1151"/>
      <c r="H65" s="1156">
        <f t="shared" si="9"/>
        <v>1.7000000000000001E-2</v>
      </c>
      <c r="I65" s="1156"/>
      <c r="J65" s="1151">
        <f t="shared" si="6"/>
        <v>4553.5714285714066</v>
      </c>
      <c r="K65" s="1151"/>
      <c r="L65" s="1151"/>
      <c r="M65" s="1151">
        <f t="shared" si="7"/>
        <v>123601.19047619046</v>
      </c>
      <c r="N65" s="1151"/>
      <c r="O65" s="1192"/>
    </row>
    <row r="66" spans="1:15" s="15" customFormat="1" ht="11.25" customHeight="1" x14ac:dyDescent="0.15">
      <c r="A66" s="1140"/>
      <c r="B66" s="24">
        <v>58</v>
      </c>
      <c r="C66" s="1151">
        <f t="shared" si="10"/>
        <v>119047.61904761905</v>
      </c>
      <c r="D66" s="1151"/>
      <c r="E66" s="1151">
        <f t="shared" si="8"/>
        <v>3095238.0952380793</v>
      </c>
      <c r="F66" s="1151"/>
      <c r="G66" s="1151"/>
      <c r="H66" s="1156">
        <f t="shared" si="9"/>
        <v>1.7000000000000001E-2</v>
      </c>
      <c r="I66" s="1156"/>
      <c r="J66" s="1151">
        <f t="shared" si="6"/>
        <v>4384.9206349206124</v>
      </c>
      <c r="K66" s="1151"/>
      <c r="L66" s="1151"/>
      <c r="M66" s="1151">
        <f t="shared" si="7"/>
        <v>123432.53968253966</v>
      </c>
      <c r="N66" s="1151"/>
      <c r="O66" s="1192"/>
    </row>
    <row r="67" spans="1:15" s="15" customFormat="1" ht="11.25" customHeight="1" x14ac:dyDescent="0.15">
      <c r="A67" s="1140"/>
      <c r="B67" s="24">
        <v>59</v>
      </c>
      <c r="C67" s="1151">
        <f t="shared" si="10"/>
        <v>119047.61904761905</v>
      </c>
      <c r="D67" s="1151"/>
      <c r="E67" s="1151">
        <f t="shared" si="8"/>
        <v>2976190.4761904604</v>
      </c>
      <c r="F67" s="1151"/>
      <c r="G67" s="1151"/>
      <c r="H67" s="1156">
        <f t="shared" si="9"/>
        <v>1.7000000000000001E-2</v>
      </c>
      <c r="I67" s="1156"/>
      <c r="J67" s="1151">
        <f t="shared" si="6"/>
        <v>4216.2698412698192</v>
      </c>
      <c r="K67" s="1151"/>
      <c r="L67" s="1151"/>
      <c r="M67" s="1151">
        <f t="shared" si="7"/>
        <v>123263.88888888888</v>
      </c>
      <c r="N67" s="1151"/>
      <c r="O67" s="1192"/>
    </row>
    <row r="68" spans="1:15" s="15" customFormat="1" ht="11.25" customHeight="1" thickBot="1" x14ac:dyDescent="0.2">
      <c r="A68" s="1141"/>
      <c r="B68" s="25">
        <v>60</v>
      </c>
      <c r="C68" s="1160">
        <f t="shared" si="10"/>
        <v>119047.61904761905</v>
      </c>
      <c r="D68" s="1160"/>
      <c r="E68" s="1160">
        <f t="shared" si="8"/>
        <v>2857142.8571428414</v>
      </c>
      <c r="F68" s="1160"/>
      <c r="G68" s="1160"/>
      <c r="H68" s="1161">
        <f t="shared" si="9"/>
        <v>1.7000000000000001E-2</v>
      </c>
      <c r="I68" s="1161"/>
      <c r="J68" s="1160">
        <f t="shared" si="6"/>
        <v>4047.6190476190259</v>
      </c>
      <c r="K68" s="1160"/>
      <c r="L68" s="1160"/>
      <c r="M68" s="1160">
        <f t="shared" si="7"/>
        <v>123095.23809523808</v>
      </c>
      <c r="N68" s="1160"/>
      <c r="O68" s="1193"/>
    </row>
    <row r="69" spans="1:15" s="15" customFormat="1" ht="11.25" customHeight="1" x14ac:dyDescent="0.15">
      <c r="A69" s="1139" t="s">
        <v>12</v>
      </c>
      <c r="B69" s="26">
        <v>61</v>
      </c>
      <c r="C69" s="1158">
        <f t="shared" si="10"/>
        <v>119047.61904761905</v>
      </c>
      <c r="D69" s="1158"/>
      <c r="E69" s="1158">
        <f t="shared" si="8"/>
        <v>2738095.2380952225</v>
      </c>
      <c r="F69" s="1158"/>
      <c r="G69" s="1158"/>
      <c r="H69" s="1157">
        <f t="shared" si="9"/>
        <v>1.7000000000000001E-2</v>
      </c>
      <c r="I69" s="1157"/>
      <c r="J69" s="1158">
        <f t="shared" si="6"/>
        <v>3878.9682539682321</v>
      </c>
      <c r="K69" s="1158"/>
      <c r="L69" s="1158"/>
      <c r="M69" s="1158">
        <f t="shared" si="7"/>
        <v>122926.58730158728</v>
      </c>
      <c r="N69" s="1158"/>
      <c r="O69" s="1195"/>
    </row>
    <row r="70" spans="1:15" s="15" customFormat="1" ht="11.25" customHeight="1" x14ac:dyDescent="0.15">
      <c r="A70" s="1140"/>
      <c r="B70" s="24">
        <v>62</v>
      </c>
      <c r="C70" s="1151">
        <f t="shared" si="10"/>
        <v>119047.61904761905</v>
      </c>
      <c r="D70" s="1151"/>
      <c r="E70" s="1151">
        <f t="shared" si="8"/>
        <v>2619047.6190476036</v>
      </c>
      <c r="F70" s="1151"/>
      <c r="G70" s="1151"/>
      <c r="H70" s="1156">
        <f t="shared" si="9"/>
        <v>1.7000000000000001E-2</v>
      </c>
      <c r="I70" s="1156"/>
      <c r="J70" s="1151">
        <f t="shared" si="6"/>
        <v>3710.3174603174389</v>
      </c>
      <c r="K70" s="1151"/>
      <c r="L70" s="1151"/>
      <c r="M70" s="1151">
        <f t="shared" si="7"/>
        <v>122757.93650793649</v>
      </c>
      <c r="N70" s="1151"/>
      <c r="O70" s="1192"/>
    </row>
    <row r="71" spans="1:15" s="15" customFormat="1" ht="11.25" customHeight="1" x14ac:dyDescent="0.15">
      <c r="A71" s="1140"/>
      <c r="B71" s="24">
        <v>63</v>
      </c>
      <c r="C71" s="1151">
        <f t="shared" si="10"/>
        <v>119047.61904761905</v>
      </c>
      <c r="D71" s="1151"/>
      <c r="E71" s="1151">
        <f t="shared" si="8"/>
        <v>2499999.9999999846</v>
      </c>
      <c r="F71" s="1151"/>
      <c r="G71" s="1151"/>
      <c r="H71" s="1156">
        <f t="shared" si="9"/>
        <v>1.7000000000000001E-2</v>
      </c>
      <c r="I71" s="1156"/>
      <c r="J71" s="1151">
        <f t="shared" si="6"/>
        <v>3541.6666666666456</v>
      </c>
      <c r="K71" s="1151"/>
      <c r="L71" s="1151"/>
      <c r="M71" s="1151">
        <f t="shared" si="7"/>
        <v>122589.2857142857</v>
      </c>
      <c r="N71" s="1151"/>
      <c r="O71" s="1192"/>
    </row>
    <row r="72" spans="1:15" s="15" customFormat="1" ht="11.25" customHeight="1" x14ac:dyDescent="0.15">
      <c r="A72" s="1140"/>
      <c r="B72" s="24">
        <v>64</v>
      </c>
      <c r="C72" s="1151">
        <f t="shared" si="10"/>
        <v>119047.61904761905</v>
      </c>
      <c r="D72" s="1151"/>
      <c r="E72" s="1151">
        <f t="shared" si="8"/>
        <v>2380952.3809523657</v>
      </c>
      <c r="F72" s="1151"/>
      <c r="G72" s="1151"/>
      <c r="H72" s="1156">
        <f t="shared" si="9"/>
        <v>1.7000000000000001E-2</v>
      </c>
      <c r="I72" s="1156"/>
      <c r="J72" s="1151">
        <f t="shared" si="6"/>
        <v>3373.0158730158514</v>
      </c>
      <c r="K72" s="1151"/>
      <c r="L72" s="1151"/>
      <c r="M72" s="1151">
        <f t="shared" si="7"/>
        <v>122420.63492063491</v>
      </c>
      <c r="N72" s="1151"/>
      <c r="O72" s="1192"/>
    </row>
    <row r="73" spans="1:15" s="15" customFormat="1" ht="11.25" customHeight="1" x14ac:dyDescent="0.15">
      <c r="A73" s="1140"/>
      <c r="B73" s="24">
        <v>65</v>
      </c>
      <c r="C73" s="1151">
        <f t="shared" si="10"/>
        <v>119047.61904761905</v>
      </c>
      <c r="D73" s="1151"/>
      <c r="E73" s="1151">
        <f t="shared" si="8"/>
        <v>2261904.7619047468</v>
      </c>
      <c r="F73" s="1151"/>
      <c r="G73" s="1151"/>
      <c r="H73" s="1156">
        <f t="shared" si="9"/>
        <v>1.7000000000000001E-2</v>
      </c>
      <c r="I73" s="1156"/>
      <c r="J73" s="1151">
        <f t="shared" ref="J73:J92" si="11">+(E73*H73)/12</f>
        <v>3204.3650793650581</v>
      </c>
      <c r="K73" s="1151"/>
      <c r="L73" s="1151"/>
      <c r="M73" s="1151">
        <f t="shared" ref="M73:M92" si="12">+C73+J73</f>
        <v>122251.98412698411</v>
      </c>
      <c r="N73" s="1151"/>
      <c r="O73" s="1192"/>
    </row>
    <row r="74" spans="1:15" s="15" customFormat="1" ht="11.25" customHeight="1" x14ac:dyDescent="0.15">
      <c r="A74" s="1140"/>
      <c r="B74" s="24">
        <v>66</v>
      </c>
      <c r="C74" s="1151">
        <f t="shared" si="10"/>
        <v>119047.61904761905</v>
      </c>
      <c r="D74" s="1151"/>
      <c r="E74" s="1151">
        <f t="shared" ref="E74:E92" si="13">+E73-C74</f>
        <v>2142857.1428571278</v>
      </c>
      <c r="F74" s="1151"/>
      <c r="G74" s="1151"/>
      <c r="H74" s="1156">
        <f t="shared" ref="H74:H92" si="14">+H73</f>
        <v>1.7000000000000001E-2</v>
      </c>
      <c r="I74" s="1156"/>
      <c r="J74" s="1151">
        <f t="shared" si="11"/>
        <v>3035.7142857142644</v>
      </c>
      <c r="K74" s="1151"/>
      <c r="L74" s="1151"/>
      <c r="M74" s="1151">
        <f t="shared" si="12"/>
        <v>122083.33333333331</v>
      </c>
      <c r="N74" s="1151"/>
      <c r="O74" s="1192"/>
    </row>
    <row r="75" spans="1:15" s="15" customFormat="1" ht="11.25" customHeight="1" x14ac:dyDescent="0.15">
      <c r="A75" s="1140"/>
      <c r="B75" s="24">
        <v>67</v>
      </c>
      <c r="C75" s="1151">
        <f t="shared" si="10"/>
        <v>119047.61904761905</v>
      </c>
      <c r="D75" s="1151"/>
      <c r="E75" s="1151">
        <f t="shared" si="13"/>
        <v>2023809.5238095089</v>
      </c>
      <c r="F75" s="1151"/>
      <c r="G75" s="1151"/>
      <c r="H75" s="1156">
        <f t="shared" si="14"/>
        <v>1.7000000000000001E-2</v>
      </c>
      <c r="I75" s="1156"/>
      <c r="J75" s="1151">
        <f t="shared" si="11"/>
        <v>2867.0634920634711</v>
      </c>
      <c r="K75" s="1151"/>
      <c r="L75" s="1151"/>
      <c r="M75" s="1151">
        <f t="shared" si="12"/>
        <v>121914.68253968253</v>
      </c>
      <c r="N75" s="1151"/>
      <c r="O75" s="1192"/>
    </row>
    <row r="76" spans="1:15" s="15" customFormat="1" ht="11.25" customHeight="1" x14ac:dyDescent="0.15">
      <c r="A76" s="1140"/>
      <c r="B76" s="24">
        <v>68</v>
      </c>
      <c r="C76" s="1151">
        <f t="shared" si="10"/>
        <v>119047.61904761905</v>
      </c>
      <c r="D76" s="1151"/>
      <c r="E76" s="1151">
        <f t="shared" si="13"/>
        <v>1904761.9047618899</v>
      </c>
      <c r="F76" s="1151"/>
      <c r="G76" s="1151"/>
      <c r="H76" s="1156">
        <f t="shared" si="14"/>
        <v>1.7000000000000001E-2</v>
      </c>
      <c r="I76" s="1156"/>
      <c r="J76" s="1151">
        <f t="shared" si="11"/>
        <v>2698.4126984126774</v>
      </c>
      <c r="K76" s="1151"/>
      <c r="L76" s="1151"/>
      <c r="M76" s="1151">
        <f t="shared" si="12"/>
        <v>121746.03174603173</v>
      </c>
      <c r="N76" s="1151"/>
      <c r="O76" s="1192"/>
    </row>
    <row r="77" spans="1:15" s="15" customFormat="1" ht="11.25" customHeight="1" x14ac:dyDescent="0.15">
      <c r="A77" s="1140"/>
      <c r="B77" s="24">
        <v>69</v>
      </c>
      <c r="C77" s="1151">
        <f t="shared" si="10"/>
        <v>119047.61904761905</v>
      </c>
      <c r="D77" s="1151"/>
      <c r="E77" s="1151">
        <f t="shared" si="13"/>
        <v>1785714.285714271</v>
      </c>
      <c r="F77" s="1151"/>
      <c r="G77" s="1151"/>
      <c r="H77" s="1156">
        <f t="shared" si="14"/>
        <v>1.7000000000000001E-2</v>
      </c>
      <c r="I77" s="1156"/>
      <c r="J77" s="1151">
        <f t="shared" si="11"/>
        <v>2529.7619047618841</v>
      </c>
      <c r="K77" s="1151"/>
      <c r="L77" s="1151"/>
      <c r="M77" s="1151">
        <f t="shared" si="12"/>
        <v>121577.38095238093</v>
      </c>
      <c r="N77" s="1151"/>
      <c r="O77" s="1192"/>
    </row>
    <row r="78" spans="1:15" s="15" customFormat="1" ht="11.25" customHeight="1" x14ac:dyDescent="0.15">
      <c r="A78" s="1140"/>
      <c r="B78" s="24">
        <v>70</v>
      </c>
      <c r="C78" s="1151">
        <f t="shared" si="10"/>
        <v>119047.61904761905</v>
      </c>
      <c r="D78" s="1151"/>
      <c r="E78" s="1151">
        <f t="shared" si="13"/>
        <v>1666666.6666666521</v>
      </c>
      <c r="F78" s="1151"/>
      <c r="G78" s="1151"/>
      <c r="H78" s="1156">
        <f t="shared" si="14"/>
        <v>1.7000000000000001E-2</v>
      </c>
      <c r="I78" s="1156"/>
      <c r="J78" s="1151">
        <f t="shared" si="11"/>
        <v>2361.1111111110908</v>
      </c>
      <c r="K78" s="1151"/>
      <c r="L78" s="1151"/>
      <c r="M78" s="1151">
        <f t="shared" si="12"/>
        <v>121408.73015873015</v>
      </c>
      <c r="N78" s="1151"/>
      <c r="O78" s="1192"/>
    </row>
    <row r="79" spans="1:15" s="15" customFormat="1" ht="11.25" customHeight="1" x14ac:dyDescent="0.15">
      <c r="A79" s="1140"/>
      <c r="B79" s="24">
        <v>71</v>
      </c>
      <c r="C79" s="1151">
        <f t="shared" si="10"/>
        <v>119047.61904761905</v>
      </c>
      <c r="D79" s="1151"/>
      <c r="E79" s="1151">
        <f t="shared" si="13"/>
        <v>1547619.0476190331</v>
      </c>
      <c r="F79" s="1151"/>
      <c r="G79" s="1151"/>
      <c r="H79" s="1156">
        <f t="shared" si="14"/>
        <v>1.7000000000000001E-2</v>
      </c>
      <c r="I79" s="1156"/>
      <c r="J79" s="1151">
        <f t="shared" si="11"/>
        <v>2192.4603174602971</v>
      </c>
      <c r="K79" s="1151"/>
      <c r="L79" s="1151"/>
      <c r="M79" s="1151">
        <f t="shared" si="12"/>
        <v>121240.07936507935</v>
      </c>
      <c r="N79" s="1151"/>
      <c r="O79" s="1192"/>
    </row>
    <row r="80" spans="1:15" s="15" customFormat="1" ht="11.25" customHeight="1" thickBot="1" x14ac:dyDescent="0.2">
      <c r="A80" s="1141"/>
      <c r="B80" s="27">
        <v>72</v>
      </c>
      <c r="C80" s="1165">
        <f t="shared" si="10"/>
        <v>119047.61904761905</v>
      </c>
      <c r="D80" s="1165"/>
      <c r="E80" s="1165">
        <f t="shared" si="13"/>
        <v>1428571.4285714142</v>
      </c>
      <c r="F80" s="1165"/>
      <c r="G80" s="1165"/>
      <c r="H80" s="1166">
        <f t="shared" si="14"/>
        <v>1.7000000000000001E-2</v>
      </c>
      <c r="I80" s="1166"/>
      <c r="J80" s="1165">
        <f t="shared" si="11"/>
        <v>2023.8095238095036</v>
      </c>
      <c r="K80" s="1165"/>
      <c r="L80" s="1165"/>
      <c r="M80" s="1165">
        <f t="shared" si="12"/>
        <v>121071.42857142855</v>
      </c>
      <c r="N80" s="1165"/>
      <c r="O80" s="1187"/>
    </row>
    <row r="81" spans="1:15" s="15" customFormat="1" ht="11.25" customHeight="1" x14ac:dyDescent="0.15">
      <c r="A81" s="1139" t="s">
        <v>13</v>
      </c>
      <c r="B81" s="28">
        <v>73</v>
      </c>
      <c r="C81" s="1164">
        <f t="shared" si="10"/>
        <v>119047.61904761905</v>
      </c>
      <c r="D81" s="1164"/>
      <c r="E81" s="1164">
        <f t="shared" si="13"/>
        <v>1309523.8095237953</v>
      </c>
      <c r="F81" s="1164"/>
      <c r="G81" s="1164"/>
      <c r="H81" s="1163">
        <f t="shared" si="14"/>
        <v>1.7000000000000001E-2</v>
      </c>
      <c r="I81" s="1163"/>
      <c r="J81" s="1164">
        <f t="shared" si="11"/>
        <v>1855.1587301587099</v>
      </c>
      <c r="K81" s="1164"/>
      <c r="L81" s="1164"/>
      <c r="M81" s="1164">
        <f t="shared" si="12"/>
        <v>120902.77777777777</v>
      </c>
      <c r="N81" s="1164"/>
      <c r="O81" s="1194"/>
    </row>
    <row r="82" spans="1:15" s="15" customFormat="1" ht="11.25" customHeight="1" x14ac:dyDescent="0.15">
      <c r="A82" s="1140"/>
      <c r="B82" s="24">
        <v>74</v>
      </c>
      <c r="C82" s="1151">
        <f t="shared" si="10"/>
        <v>119047.61904761905</v>
      </c>
      <c r="D82" s="1151"/>
      <c r="E82" s="1151">
        <f t="shared" si="13"/>
        <v>1190476.1904761763</v>
      </c>
      <c r="F82" s="1151"/>
      <c r="G82" s="1151"/>
      <c r="H82" s="1156">
        <f t="shared" si="14"/>
        <v>1.7000000000000001E-2</v>
      </c>
      <c r="I82" s="1156"/>
      <c r="J82" s="1151">
        <f t="shared" si="11"/>
        <v>1686.5079365079166</v>
      </c>
      <c r="K82" s="1151"/>
      <c r="L82" s="1151"/>
      <c r="M82" s="1151">
        <f t="shared" si="12"/>
        <v>120734.12698412697</v>
      </c>
      <c r="N82" s="1151"/>
      <c r="O82" s="1192"/>
    </row>
    <row r="83" spans="1:15" s="15" customFormat="1" ht="11.25" customHeight="1" x14ac:dyDescent="0.15">
      <c r="A83" s="1140"/>
      <c r="B83" s="24">
        <v>75</v>
      </c>
      <c r="C83" s="1151">
        <f t="shared" si="10"/>
        <v>119047.61904761905</v>
      </c>
      <c r="D83" s="1151"/>
      <c r="E83" s="1151">
        <f t="shared" si="13"/>
        <v>1071428.5714285574</v>
      </c>
      <c r="F83" s="1151"/>
      <c r="G83" s="1151"/>
      <c r="H83" s="1156">
        <f t="shared" si="14"/>
        <v>1.7000000000000001E-2</v>
      </c>
      <c r="I83" s="1156"/>
      <c r="J83" s="1151">
        <f t="shared" si="11"/>
        <v>1517.8571428571231</v>
      </c>
      <c r="K83" s="1151"/>
      <c r="L83" s="1151"/>
      <c r="M83" s="1151">
        <f t="shared" si="12"/>
        <v>120565.47619047618</v>
      </c>
      <c r="N83" s="1151"/>
      <c r="O83" s="1192"/>
    </row>
    <row r="84" spans="1:15" s="15" customFormat="1" ht="11.25" customHeight="1" x14ac:dyDescent="0.15">
      <c r="A84" s="1140"/>
      <c r="B84" s="24">
        <v>76</v>
      </c>
      <c r="C84" s="1151">
        <f t="shared" si="10"/>
        <v>119047.61904761905</v>
      </c>
      <c r="D84" s="1151"/>
      <c r="E84" s="1151">
        <f t="shared" si="13"/>
        <v>952380.95238093834</v>
      </c>
      <c r="F84" s="1151"/>
      <c r="G84" s="1151"/>
      <c r="H84" s="1156">
        <f t="shared" si="14"/>
        <v>1.7000000000000001E-2</v>
      </c>
      <c r="I84" s="1156"/>
      <c r="J84" s="1151">
        <f t="shared" si="11"/>
        <v>1349.2063492063294</v>
      </c>
      <c r="K84" s="1151"/>
      <c r="L84" s="1151"/>
      <c r="M84" s="1151">
        <f t="shared" si="12"/>
        <v>120396.82539682538</v>
      </c>
      <c r="N84" s="1151"/>
      <c r="O84" s="1192"/>
    </row>
    <row r="85" spans="1:15" s="15" customFormat="1" ht="11.25" customHeight="1" x14ac:dyDescent="0.15">
      <c r="A85" s="1140"/>
      <c r="B85" s="24">
        <v>77</v>
      </c>
      <c r="C85" s="1151">
        <f t="shared" si="10"/>
        <v>119047.61904761905</v>
      </c>
      <c r="D85" s="1151"/>
      <c r="E85" s="1151">
        <f t="shared" si="13"/>
        <v>833333.33333331929</v>
      </c>
      <c r="F85" s="1151"/>
      <c r="G85" s="1151"/>
      <c r="H85" s="1156">
        <f t="shared" si="14"/>
        <v>1.7000000000000001E-2</v>
      </c>
      <c r="I85" s="1156"/>
      <c r="J85" s="1151">
        <f t="shared" si="11"/>
        <v>1180.5555555555359</v>
      </c>
      <c r="K85" s="1151"/>
      <c r="L85" s="1151"/>
      <c r="M85" s="1151">
        <f t="shared" si="12"/>
        <v>120228.17460317459</v>
      </c>
      <c r="N85" s="1151"/>
      <c r="O85" s="1192"/>
    </row>
    <row r="86" spans="1:15" s="15" customFormat="1" ht="11.25" customHeight="1" x14ac:dyDescent="0.15">
      <c r="A86" s="1140"/>
      <c r="B86" s="24">
        <v>78</v>
      </c>
      <c r="C86" s="1151">
        <f t="shared" ref="C86:C92" si="15">+C85</f>
        <v>119047.61904761905</v>
      </c>
      <c r="D86" s="1151"/>
      <c r="E86" s="1151">
        <f t="shared" si="13"/>
        <v>714285.71428570023</v>
      </c>
      <c r="F86" s="1151"/>
      <c r="G86" s="1151"/>
      <c r="H86" s="1156">
        <f t="shared" si="14"/>
        <v>1.7000000000000001E-2</v>
      </c>
      <c r="I86" s="1156"/>
      <c r="J86" s="1151">
        <f t="shared" si="11"/>
        <v>1011.904761904742</v>
      </c>
      <c r="K86" s="1151"/>
      <c r="L86" s="1151"/>
      <c r="M86" s="1151">
        <f t="shared" si="12"/>
        <v>120059.5238095238</v>
      </c>
      <c r="N86" s="1151"/>
      <c r="O86" s="1192"/>
    </row>
    <row r="87" spans="1:15" s="15" customFormat="1" ht="11.25" customHeight="1" x14ac:dyDescent="0.15">
      <c r="A87" s="1140"/>
      <c r="B87" s="24">
        <v>79</v>
      </c>
      <c r="C87" s="1151">
        <f t="shared" si="15"/>
        <v>119047.61904761905</v>
      </c>
      <c r="D87" s="1151"/>
      <c r="E87" s="1151">
        <f t="shared" si="13"/>
        <v>595238.09523808118</v>
      </c>
      <c r="F87" s="1151"/>
      <c r="G87" s="1151"/>
      <c r="H87" s="1156">
        <f t="shared" si="14"/>
        <v>1.7000000000000001E-2</v>
      </c>
      <c r="I87" s="1156"/>
      <c r="J87" s="1151">
        <f t="shared" si="11"/>
        <v>843.2539682539483</v>
      </c>
      <c r="K87" s="1151"/>
      <c r="L87" s="1151"/>
      <c r="M87" s="1151">
        <f t="shared" si="12"/>
        <v>119890.873015873</v>
      </c>
      <c r="N87" s="1151"/>
      <c r="O87" s="1192"/>
    </row>
    <row r="88" spans="1:15" s="15" customFormat="1" ht="11.25" customHeight="1" x14ac:dyDescent="0.15">
      <c r="A88" s="1140"/>
      <c r="B88" s="24">
        <v>80</v>
      </c>
      <c r="C88" s="1151">
        <f t="shared" si="15"/>
        <v>119047.61904761905</v>
      </c>
      <c r="D88" s="1151"/>
      <c r="E88" s="1151">
        <f t="shared" si="13"/>
        <v>476190.47619046213</v>
      </c>
      <c r="F88" s="1151"/>
      <c r="G88" s="1151"/>
      <c r="H88" s="1156">
        <f t="shared" si="14"/>
        <v>1.7000000000000001E-2</v>
      </c>
      <c r="I88" s="1156"/>
      <c r="J88" s="1151">
        <f t="shared" si="11"/>
        <v>674.6031746031548</v>
      </c>
      <c r="K88" s="1151"/>
      <c r="L88" s="1151"/>
      <c r="M88" s="1151">
        <f t="shared" si="12"/>
        <v>119722.2222222222</v>
      </c>
      <c r="N88" s="1151"/>
      <c r="O88" s="1192"/>
    </row>
    <row r="89" spans="1:15" s="15" customFormat="1" ht="11.25" customHeight="1" x14ac:dyDescent="0.15">
      <c r="A89" s="1140"/>
      <c r="B89" s="24">
        <v>81</v>
      </c>
      <c r="C89" s="1151">
        <f t="shared" si="15"/>
        <v>119047.61904761905</v>
      </c>
      <c r="D89" s="1151"/>
      <c r="E89" s="1151">
        <f t="shared" si="13"/>
        <v>357142.85714284307</v>
      </c>
      <c r="F89" s="1151"/>
      <c r="G89" s="1151"/>
      <c r="H89" s="1156">
        <f t="shared" si="14"/>
        <v>1.7000000000000001E-2</v>
      </c>
      <c r="I89" s="1156"/>
      <c r="J89" s="1151">
        <f t="shared" si="11"/>
        <v>505.95238095236101</v>
      </c>
      <c r="K89" s="1151"/>
      <c r="L89" s="1151"/>
      <c r="M89" s="1151">
        <f t="shared" si="12"/>
        <v>119553.57142857142</v>
      </c>
      <c r="N89" s="1151"/>
      <c r="O89" s="1192"/>
    </row>
    <row r="90" spans="1:15" s="15" customFormat="1" ht="11.25" customHeight="1" x14ac:dyDescent="0.15">
      <c r="A90" s="1140"/>
      <c r="B90" s="24">
        <v>82</v>
      </c>
      <c r="C90" s="1151">
        <f t="shared" si="15"/>
        <v>119047.61904761905</v>
      </c>
      <c r="D90" s="1151"/>
      <c r="E90" s="1151">
        <f t="shared" si="13"/>
        <v>238095.23809522402</v>
      </c>
      <c r="F90" s="1151"/>
      <c r="G90" s="1151"/>
      <c r="H90" s="1156">
        <f t="shared" si="14"/>
        <v>1.7000000000000001E-2</v>
      </c>
      <c r="I90" s="1156"/>
      <c r="J90" s="1151">
        <f t="shared" si="11"/>
        <v>337.30158730156739</v>
      </c>
      <c r="K90" s="1151"/>
      <c r="L90" s="1151"/>
      <c r="M90" s="1151">
        <f t="shared" si="12"/>
        <v>119384.92063492062</v>
      </c>
      <c r="N90" s="1151"/>
      <c r="O90" s="1192"/>
    </row>
    <row r="91" spans="1:15" s="15" customFormat="1" ht="11.25" customHeight="1" x14ac:dyDescent="0.15">
      <c r="A91" s="1140"/>
      <c r="B91" s="24">
        <v>83</v>
      </c>
      <c r="C91" s="1151">
        <f t="shared" si="15"/>
        <v>119047.61904761905</v>
      </c>
      <c r="D91" s="1151"/>
      <c r="E91" s="1151">
        <f t="shared" si="13"/>
        <v>119047.61904760497</v>
      </c>
      <c r="F91" s="1151"/>
      <c r="G91" s="1151"/>
      <c r="H91" s="1156">
        <f t="shared" si="14"/>
        <v>1.7000000000000001E-2</v>
      </c>
      <c r="I91" s="1156"/>
      <c r="J91" s="1151">
        <f t="shared" si="11"/>
        <v>168.65079365077372</v>
      </c>
      <c r="K91" s="1151"/>
      <c r="L91" s="1151"/>
      <c r="M91" s="1151">
        <f t="shared" si="12"/>
        <v>119216.26984126982</v>
      </c>
      <c r="N91" s="1151"/>
      <c r="O91" s="1192"/>
    </row>
    <row r="92" spans="1:15" s="15" customFormat="1" ht="11.25" customHeight="1" thickBot="1" x14ac:dyDescent="0.2">
      <c r="A92" s="1141"/>
      <c r="B92" s="25">
        <v>84</v>
      </c>
      <c r="C92" s="1160">
        <f t="shared" si="15"/>
        <v>119047.61904761905</v>
      </c>
      <c r="D92" s="1160"/>
      <c r="E92" s="1160">
        <f t="shared" si="13"/>
        <v>-1.4086253941059113E-8</v>
      </c>
      <c r="F92" s="1160"/>
      <c r="G92" s="1160"/>
      <c r="H92" s="1161">
        <f t="shared" si="14"/>
        <v>1.7000000000000001E-2</v>
      </c>
      <c r="I92" s="1161"/>
      <c r="J92" s="1160">
        <f t="shared" si="11"/>
        <v>-1.9955526416500409E-11</v>
      </c>
      <c r="K92" s="1160"/>
      <c r="L92" s="1160"/>
      <c r="M92" s="1160">
        <f t="shared" si="12"/>
        <v>119047.61904761904</v>
      </c>
      <c r="N92" s="1160"/>
      <c r="O92" s="1193"/>
    </row>
    <row r="93" spans="1:15" ht="12" customHeight="1" x14ac:dyDescent="0.15"/>
  </sheetData>
  <mergeCells count="441">
    <mergeCell ref="A57:A68"/>
    <mergeCell ref="A69:A80"/>
    <mergeCell ref="A81:A92"/>
    <mergeCell ref="J4:K4"/>
    <mergeCell ref="J6:K6"/>
    <mergeCell ref="E4:F4"/>
    <mergeCell ref="E5:F5"/>
    <mergeCell ref="A9:A20"/>
    <mergeCell ref="A21:A32"/>
    <mergeCell ref="A33:A44"/>
    <mergeCell ref="A45:A56"/>
    <mergeCell ref="B6:C6"/>
    <mergeCell ref="M9:O9"/>
    <mergeCell ref="J9:L9"/>
    <mergeCell ref="E8:G8"/>
    <mergeCell ref="E9:G9"/>
    <mergeCell ref="H8:I8"/>
    <mergeCell ref="H9:I9"/>
    <mergeCell ref="C9:D9"/>
    <mergeCell ref="M10:O10"/>
    <mergeCell ref="A2:B2"/>
    <mergeCell ref="C8:D8"/>
    <mergeCell ref="J8:L8"/>
    <mergeCell ref="M8:O8"/>
    <mergeCell ref="B4:C4"/>
    <mergeCell ref="B5:C5"/>
    <mergeCell ref="J5:K5"/>
    <mergeCell ref="C11:D11"/>
    <mergeCell ref="H11:I11"/>
    <mergeCell ref="J11:L11"/>
    <mergeCell ref="M11:O11"/>
    <mergeCell ref="C10:D10"/>
    <mergeCell ref="E10:G10"/>
    <mergeCell ref="H10:I10"/>
    <mergeCell ref="J10:L10"/>
    <mergeCell ref="M12:O12"/>
    <mergeCell ref="C13:D13"/>
    <mergeCell ref="H13:I13"/>
    <mergeCell ref="J13:L13"/>
    <mergeCell ref="M13:O13"/>
    <mergeCell ref="C12:D12"/>
    <mergeCell ref="H12:I12"/>
    <mergeCell ref="J12:L12"/>
    <mergeCell ref="M14:O14"/>
    <mergeCell ref="C15:D15"/>
    <mergeCell ref="H15:I15"/>
    <mergeCell ref="J15:L15"/>
    <mergeCell ref="M15:O15"/>
    <mergeCell ref="C14:D14"/>
    <mergeCell ref="H14:I14"/>
    <mergeCell ref="J14:L14"/>
    <mergeCell ref="M16:O16"/>
    <mergeCell ref="C17:D17"/>
    <mergeCell ref="H17:I17"/>
    <mergeCell ref="J17:L17"/>
    <mergeCell ref="M17:O17"/>
    <mergeCell ref="C16:D16"/>
    <mergeCell ref="H16:I16"/>
    <mergeCell ref="J16:L16"/>
    <mergeCell ref="E16:G16"/>
    <mergeCell ref="E17:G17"/>
    <mergeCell ref="M18:O18"/>
    <mergeCell ref="C19:D19"/>
    <mergeCell ref="H19:I19"/>
    <mergeCell ref="J19:L19"/>
    <mergeCell ref="M19:O19"/>
    <mergeCell ref="C18:D18"/>
    <mergeCell ref="H18:I18"/>
    <mergeCell ref="J18:L18"/>
    <mergeCell ref="E18:G18"/>
    <mergeCell ref="E19:G19"/>
    <mergeCell ref="M20:O20"/>
    <mergeCell ref="C21:D21"/>
    <mergeCell ref="E21:G21"/>
    <mergeCell ref="H21:I21"/>
    <mergeCell ref="J21:L21"/>
    <mergeCell ref="M21:O21"/>
    <mergeCell ref="C20:D20"/>
    <mergeCell ref="E20:G20"/>
    <mergeCell ref="H20:I20"/>
    <mergeCell ref="J20:L20"/>
    <mergeCell ref="C22:D22"/>
    <mergeCell ref="E22:G22"/>
    <mergeCell ref="H22:I22"/>
    <mergeCell ref="J22:L22"/>
    <mergeCell ref="M22:O22"/>
    <mergeCell ref="E11:G11"/>
    <mergeCell ref="E12:G12"/>
    <mergeCell ref="E13:G13"/>
    <mergeCell ref="E14:G14"/>
    <mergeCell ref="E15:G15"/>
    <mergeCell ref="M23:O23"/>
    <mergeCell ref="C24:D24"/>
    <mergeCell ref="E24:G24"/>
    <mergeCell ref="H24:I24"/>
    <mergeCell ref="J24:L24"/>
    <mergeCell ref="M24:O24"/>
    <mergeCell ref="E23:G23"/>
    <mergeCell ref="H23:I23"/>
    <mergeCell ref="C23:D23"/>
    <mergeCell ref="J23:L23"/>
    <mergeCell ref="M25:O25"/>
    <mergeCell ref="C26:D26"/>
    <mergeCell ref="E26:G26"/>
    <mergeCell ref="H26:I26"/>
    <mergeCell ref="J26:L26"/>
    <mergeCell ref="M26:O26"/>
    <mergeCell ref="E25:G25"/>
    <mergeCell ref="H25:I25"/>
    <mergeCell ref="C25:D25"/>
    <mergeCell ref="J25:L25"/>
    <mergeCell ref="M27:O27"/>
    <mergeCell ref="C28:D28"/>
    <mergeCell ref="E28:G28"/>
    <mergeCell ref="H28:I28"/>
    <mergeCell ref="J28:L28"/>
    <mergeCell ref="M28:O28"/>
    <mergeCell ref="E27:G27"/>
    <mergeCell ref="H27:I27"/>
    <mergeCell ref="C27:D27"/>
    <mergeCell ref="J27:L27"/>
    <mergeCell ref="M29:O29"/>
    <mergeCell ref="C30:D30"/>
    <mergeCell ref="E30:G30"/>
    <mergeCell ref="H30:I30"/>
    <mergeCell ref="J30:L30"/>
    <mergeCell ref="M30:O30"/>
    <mergeCell ref="E29:G29"/>
    <mergeCell ref="H29:I29"/>
    <mergeCell ref="C29:D29"/>
    <mergeCell ref="J29:L29"/>
    <mergeCell ref="M31:O31"/>
    <mergeCell ref="C32:D32"/>
    <mergeCell ref="E32:G32"/>
    <mergeCell ref="H32:I32"/>
    <mergeCell ref="J32:L32"/>
    <mergeCell ref="M32:O32"/>
    <mergeCell ref="E31:G31"/>
    <mergeCell ref="H31:I31"/>
    <mergeCell ref="C31:D31"/>
    <mergeCell ref="J31:L31"/>
    <mergeCell ref="M33:O33"/>
    <mergeCell ref="C34:D34"/>
    <mergeCell ref="E34:G34"/>
    <mergeCell ref="H34:I34"/>
    <mergeCell ref="J34:L34"/>
    <mergeCell ref="M34:O34"/>
    <mergeCell ref="H33:I33"/>
    <mergeCell ref="C33:D33"/>
    <mergeCell ref="E33:G33"/>
    <mergeCell ref="J33:L33"/>
    <mergeCell ref="M35:O35"/>
    <mergeCell ref="C36:D36"/>
    <mergeCell ref="E36:G36"/>
    <mergeCell ref="H36:I36"/>
    <mergeCell ref="J36:L36"/>
    <mergeCell ref="M36:O36"/>
    <mergeCell ref="H35:I35"/>
    <mergeCell ref="C35:D35"/>
    <mergeCell ref="E35:G35"/>
    <mergeCell ref="J35:L35"/>
    <mergeCell ref="M37:O37"/>
    <mergeCell ref="C38:D38"/>
    <mergeCell ref="E38:G38"/>
    <mergeCell ref="H38:I38"/>
    <mergeCell ref="J38:L38"/>
    <mergeCell ref="M38:O38"/>
    <mergeCell ref="H37:I37"/>
    <mergeCell ref="C37:D37"/>
    <mergeCell ref="E37:G37"/>
    <mergeCell ref="J37:L37"/>
    <mergeCell ref="M39:O39"/>
    <mergeCell ref="C40:D40"/>
    <mergeCell ref="E40:G40"/>
    <mergeCell ref="H40:I40"/>
    <mergeCell ref="J40:L40"/>
    <mergeCell ref="M40:O40"/>
    <mergeCell ref="H39:I39"/>
    <mergeCell ref="C39:D39"/>
    <mergeCell ref="E39:G39"/>
    <mergeCell ref="J39:L39"/>
    <mergeCell ref="M41:O41"/>
    <mergeCell ref="C42:D42"/>
    <mergeCell ref="E42:G42"/>
    <mergeCell ref="H42:I42"/>
    <mergeCell ref="J42:L42"/>
    <mergeCell ref="M42:O42"/>
    <mergeCell ref="H41:I41"/>
    <mergeCell ref="C41:D41"/>
    <mergeCell ref="E41:G41"/>
    <mergeCell ref="J41:L41"/>
    <mergeCell ref="M43:O43"/>
    <mergeCell ref="C44:D44"/>
    <mergeCell ref="E44:G44"/>
    <mergeCell ref="H44:I44"/>
    <mergeCell ref="J44:L44"/>
    <mergeCell ref="M44:O44"/>
    <mergeCell ref="H43:I43"/>
    <mergeCell ref="C43:D43"/>
    <mergeCell ref="E43:G43"/>
    <mergeCell ref="J43:L43"/>
    <mergeCell ref="M45:O45"/>
    <mergeCell ref="C46:D46"/>
    <mergeCell ref="E46:G46"/>
    <mergeCell ref="H46:I46"/>
    <mergeCell ref="J46:L46"/>
    <mergeCell ref="M46:O46"/>
    <mergeCell ref="H45:I45"/>
    <mergeCell ref="C45:D45"/>
    <mergeCell ref="E45:G45"/>
    <mergeCell ref="J45:L45"/>
    <mergeCell ref="M47:O47"/>
    <mergeCell ref="C48:D48"/>
    <mergeCell ref="E48:G48"/>
    <mergeCell ref="H48:I48"/>
    <mergeCell ref="J48:L48"/>
    <mergeCell ref="M48:O48"/>
    <mergeCell ref="H47:I47"/>
    <mergeCell ref="C47:D47"/>
    <mergeCell ref="E47:G47"/>
    <mergeCell ref="J47:L47"/>
    <mergeCell ref="M49:O49"/>
    <mergeCell ref="C50:D50"/>
    <mergeCell ref="E50:G50"/>
    <mergeCell ref="H50:I50"/>
    <mergeCell ref="J50:L50"/>
    <mergeCell ref="M50:O50"/>
    <mergeCell ref="H49:I49"/>
    <mergeCell ref="C49:D49"/>
    <mergeCell ref="E49:G49"/>
    <mergeCell ref="J49:L49"/>
    <mergeCell ref="M51:O51"/>
    <mergeCell ref="C52:D52"/>
    <mergeCell ref="E52:G52"/>
    <mergeCell ref="H52:I52"/>
    <mergeCell ref="J52:L52"/>
    <mergeCell ref="M52:O52"/>
    <mergeCell ref="H51:I51"/>
    <mergeCell ref="C51:D51"/>
    <mergeCell ref="E51:G51"/>
    <mergeCell ref="J51:L51"/>
    <mergeCell ref="M53:O53"/>
    <mergeCell ref="C54:D54"/>
    <mergeCell ref="E54:G54"/>
    <mergeCell ref="H54:I54"/>
    <mergeCell ref="J54:L54"/>
    <mergeCell ref="M54:O54"/>
    <mergeCell ref="H53:I53"/>
    <mergeCell ref="C53:D53"/>
    <mergeCell ref="E53:G53"/>
    <mergeCell ref="J53:L53"/>
    <mergeCell ref="M55:O55"/>
    <mergeCell ref="C56:D56"/>
    <mergeCell ref="E56:G56"/>
    <mergeCell ref="H56:I56"/>
    <mergeCell ref="J56:L56"/>
    <mergeCell ref="M56:O56"/>
    <mergeCell ref="H55:I55"/>
    <mergeCell ref="C55:D55"/>
    <mergeCell ref="E55:G55"/>
    <mergeCell ref="J55:L55"/>
    <mergeCell ref="M57:O57"/>
    <mergeCell ref="C58:D58"/>
    <mergeCell ref="E58:G58"/>
    <mergeCell ref="H58:I58"/>
    <mergeCell ref="J58:L58"/>
    <mergeCell ref="M58:O58"/>
    <mergeCell ref="H57:I57"/>
    <mergeCell ref="C57:D57"/>
    <mergeCell ref="E57:G57"/>
    <mergeCell ref="J57:L57"/>
    <mergeCell ref="M59:O59"/>
    <mergeCell ref="C60:D60"/>
    <mergeCell ref="E60:G60"/>
    <mergeCell ref="H60:I60"/>
    <mergeCell ref="J60:L60"/>
    <mergeCell ref="M60:O60"/>
    <mergeCell ref="H59:I59"/>
    <mergeCell ref="C59:D59"/>
    <mergeCell ref="E59:G59"/>
    <mergeCell ref="J59:L59"/>
    <mergeCell ref="M61:O61"/>
    <mergeCell ref="C62:D62"/>
    <mergeCell ref="E62:G62"/>
    <mergeCell ref="H62:I62"/>
    <mergeCell ref="J62:L62"/>
    <mergeCell ref="M62:O62"/>
    <mergeCell ref="H61:I61"/>
    <mergeCell ref="C61:D61"/>
    <mergeCell ref="E61:G61"/>
    <mergeCell ref="J61:L61"/>
    <mergeCell ref="M63:O63"/>
    <mergeCell ref="C64:D64"/>
    <mergeCell ref="E64:G64"/>
    <mergeCell ref="H64:I64"/>
    <mergeCell ref="J64:L64"/>
    <mergeCell ref="M64:O64"/>
    <mergeCell ref="H63:I63"/>
    <mergeCell ref="C63:D63"/>
    <mergeCell ref="E63:G63"/>
    <mergeCell ref="J63:L63"/>
    <mergeCell ref="M65:O65"/>
    <mergeCell ref="C66:D66"/>
    <mergeCell ref="E66:G66"/>
    <mergeCell ref="H66:I66"/>
    <mergeCell ref="J66:L66"/>
    <mergeCell ref="M66:O66"/>
    <mergeCell ref="H65:I65"/>
    <mergeCell ref="C65:D65"/>
    <mergeCell ref="E65:G65"/>
    <mergeCell ref="J65:L65"/>
    <mergeCell ref="M67:O67"/>
    <mergeCell ref="C68:D68"/>
    <mergeCell ref="E68:G68"/>
    <mergeCell ref="H68:I68"/>
    <mergeCell ref="J68:L68"/>
    <mergeCell ref="M68:O68"/>
    <mergeCell ref="H67:I67"/>
    <mergeCell ref="C67:D67"/>
    <mergeCell ref="E67:G67"/>
    <mergeCell ref="J67:L67"/>
    <mergeCell ref="M69:O69"/>
    <mergeCell ref="C70:D70"/>
    <mergeCell ref="E70:G70"/>
    <mergeCell ref="H70:I70"/>
    <mergeCell ref="J70:L70"/>
    <mergeCell ref="M70:O70"/>
    <mergeCell ref="H69:I69"/>
    <mergeCell ref="C69:D69"/>
    <mergeCell ref="E69:G69"/>
    <mergeCell ref="J69:L69"/>
    <mergeCell ref="M71:O71"/>
    <mergeCell ref="C72:D72"/>
    <mergeCell ref="E72:G72"/>
    <mergeCell ref="H72:I72"/>
    <mergeCell ref="J72:L72"/>
    <mergeCell ref="M72:O72"/>
    <mergeCell ref="H71:I71"/>
    <mergeCell ref="C71:D71"/>
    <mergeCell ref="E71:G71"/>
    <mergeCell ref="J71:L71"/>
    <mergeCell ref="M73:O73"/>
    <mergeCell ref="C74:D74"/>
    <mergeCell ref="E74:G74"/>
    <mergeCell ref="H74:I74"/>
    <mergeCell ref="J74:L74"/>
    <mergeCell ref="M74:O74"/>
    <mergeCell ref="H73:I73"/>
    <mergeCell ref="C73:D73"/>
    <mergeCell ref="E73:G73"/>
    <mergeCell ref="J73:L73"/>
    <mergeCell ref="M75:O75"/>
    <mergeCell ref="C76:D76"/>
    <mergeCell ref="E76:G76"/>
    <mergeCell ref="H76:I76"/>
    <mergeCell ref="J76:L76"/>
    <mergeCell ref="M76:O76"/>
    <mergeCell ref="H75:I75"/>
    <mergeCell ref="C75:D75"/>
    <mergeCell ref="E75:G75"/>
    <mergeCell ref="J75:L75"/>
    <mergeCell ref="M77:O77"/>
    <mergeCell ref="C78:D78"/>
    <mergeCell ref="E78:G78"/>
    <mergeCell ref="H78:I78"/>
    <mergeCell ref="J78:L78"/>
    <mergeCell ref="M78:O78"/>
    <mergeCell ref="H77:I77"/>
    <mergeCell ref="C77:D77"/>
    <mergeCell ref="E77:G77"/>
    <mergeCell ref="J77:L77"/>
    <mergeCell ref="M79:O79"/>
    <mergeCell ref="C80:D80"/>
    <mergeCell ref="E80:G80"/>
    <mergeCell ref="H80:I80"/>
    <mergeCell ref="J80:L80"/>
    <mergeCell ref="M80:O80"/>
    <mergeCell ref="H79:I79"/>
    <mergeCell ref="C79:D79"/>
    <mergeCell ref="E79:G79"/>
    <mergeCell ref="J79:L79"/>
    <mergeCell ref="M81:O81"/>
    <mergeCell ref="C82:D82"/>
    <mergeCell ref="E82:G82"/>
    <mergeCell ref="H82:I82"/>
    <mergeCell ref="J82:L82"/>
    <mergeCell ref="M82:O82"/>
    <mergeCell ref="H81:I81"/>
    <mergeCell ref="C81:D81"/>
    <mergeCell ref="E81:G81"/>
    <mergeCell ref="J81:L81"/>
    <mergeCell ref="M83:O83"/>
    <mergeCell ref="C84:D84"/>
    <mergeCell ref="E84:G84"/>
    <mergeCell ref="H84:I84"/>
    <mergeCell ref="J84:L84"/>
    <mergeCell ref="M84:O84"/>
    <mergeCell ref="H83:I83"/>
    <mergeCell ref="C83:D83"/>
    <mergeCell ref="E83:G83"/>
    <mergeCell ref="J83:L83"/>
    <mergeCell ref="M85:O85"/>
    <mergeCell ref="C86:D86"/>
    <mergeCell ref="E86:G86"/>
    <mergeCell ref="H86:I86"/>
    <mergeCell ref="J86:L86"/>
    <mergeCell ref="M86:O86"/>
    <mergeCell ref="H85:I85"/>
    <mergeCell ref="C85:D85"/>
    <mergeCell ref="E85:G85"/>
    <mergeCell ref="J85:L85"/>
    <mergeCell ref="M87:O87"/>
    <mergeCell ref="C88:D88"/>
    <mergeCell ref="E88:G88"/>
    <mergeCell ref="H88:I88"/>
    <mergeCell ref="J88:L88"/>
    <mergeCell ref="M88:O88"/>
    <mergeCell ref="H87:I87"/>
    <mergeCell ref="C87:D87"/>
    <mergeCell ref="E87:G87"/>
    <mergeCell ref="J87:L87"/>
    <mergeCell ref="M89:O89"/>
    <mergeCell ref="C90:D90"/>
    <mergeCell ref="E90:G90"/>
    <mergeCell ref="H90:I90"/>
    <mergeCell ref="J90:L90"/>
    <mergeCell ref="M90:O90"/>
    <mergeCell ref="H89:I89"/>
    <mergeCell ref="C89:D89"/>
    <mergeCell ref="E89:G89"/>
    <mergeCell ref="J89:L89"/>
    <mergeCell ref="M91:O91"/>
    <mergeCell ref="C92:D92"/>
    <mergeCell ref="E92:G92"/>
    <mergeCell ref="H92:I92"/>
    <mergeCell ref="J92:L92"/>
    <mergeCell ref="M92:O92"/>
    <mergeCell ref="H91:I91"/>
    <mergeCell ref="C91:D91"/>
    <mergeCell ref="E91:G91"/>
    <mergeCell ref="J91:L91"/>
  </mergeCells>
  <phoneticPr fontId="3"/>
  <printOptions horizontalCentered="1" verticalCentered="1"/>
  <pageMargins left="0.59055118110236227" right="0.59055118110236227" top="0.78740157480314965" bottom="0.39370078740157483" header="0.51181102362204722" footer="0.51181102362204722"/>
  <pageSetup paperSize="9" scale="80"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様式(ﾌﾟﾙﾀﾞｳﾝ無し) </vt:lpstr>
      <vt:lpstr>様式(ﾌﾟﾙﾀﾞｳﾝ有り) </vt:lpstr>
      <vt:lpstr>元金均等（据置１年）</vt:lpstr>
      <vt:lpstr>元金均等（据置なし） </vt:lpstr>
      <vt:lpstr>'様式(ﾌﾟﾙﾀﾞｳﾝ無し) '!Print_Area</vt:lpstr>
      <vt:lpstr>'様式(ﾌﾟﾙﾀﾞｳﾝ有り)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cgc</dc:creator>
  <cp:keywords/>
  <dc:description/>
  <cp:lastModifiedBy>cgc</cp:lastModifiedBy>
  <cp:revision>0</cp:revision>
  <cp:lastPrinted>2018-05-29T08:42:25Z</cp:lastPrinted>
  <dcterms:created xsi:type="dcterms:W3CDTF">1601-01-01T00:00:00Z</dcterms:created>
  <dcterms:modified xsi:type="dcterms:W3CDTF">2018-11-06T02:00:24Z</dcterms:modified>
  <cp:category/>
</cp:coreProperties>
</file>