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D:\working\waccache\OS1PEPF0000EE43\EXCELCNV\18f0a3de-b6c0-447d-92e1-0da4adeea02f\"/>
    </mc:Choice>
  </mc:AlternateContent>
  <xr:revisionPtr revIDLastSave="0" documentId="8_{A7B2B89C-CF7F-41D3-973B-9FBDC3873EBC}" xr6:coauthVersionLast="47" xr6:coauthVersionMax="47" xr10:uidLastSave="{00000000-0000-0000-0000-000000000000}"/>
  <bookViews>
    <workbookView xWindow="-60" yWindow="-60" windowWidth="15480" windowHeight="11640" firstSheet="1" activeTab="1" xr2:uid="{E2BBB3BF-2132-45F8-ACD7-FD9D1E36E474}"/>
  </bookViews>
  <sheets>
    <sheet name="様式(ﾌﾟﾙﾀﾞｳﾝ無し) " sheetId="34" r:id="rId1"/>
    <sheet name="様式(ﾌﾟﾙﾀﾞｳﾝ有り) " sheetId="27" r:id="rId2"/>
    <sheet name="元金均等（据置１年）" sheetId="8" r:id="rId3"/>
    <sheet name="元金均等（据置なし） " sheetId="10" r:id="rId4"/>
  </sheets>
  <definedNames>
    <definedName name="_xlnm.Print_Area" localSheetId="1">#N/A</definedName>
    <definedName name="_xlnm.Print_Area" localSheetId="0">#N/A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34" l="1"/>
  <c r="O102" i="34"/>
  <c r="M91" i="34"/>
  <c r="M99" i="34"/>
  <c r="Q113" i="34"/>
  <c r="Q118" i="34"/>
  <c r="R119" i="34"/>
  <c r="U135" i="34"/>
  <c r="U142" i="34"/>
  <c r="U143" i="34"/>
  <c r="T149" i="34"/>
  <c r="P156" i="34"/>
  <c r="S210" i="34"/>
  <c r="P157" i="34"/>
  <c r="D158" i="34"/>
  <c r="E158" i="34"/>
  <c r="E159" i="34"/>
  <c r="F158" i="34"/>
  <c r="G158" i="34"/>
  <c r="G159" i="34"/>
  <c r="H158" i="34"/>
  <c r="I158" i="34"/>
  <c r="J158" i="34"/>
  <c r="K158" i="34"/>
  <c r="L158" i="34"/>
  <c r="L159" i="34"/>
  <c r="M158" i="34"/>
  <c r="N158" i="34"/>
  <c r="N159" i="34"/>
  <c r="O158" i="34"/>
  <c r="O159" i="34"/>
  <c r="S158" i="34"/>
  <c r="S159" i="34"/>
  <c r="V158" i="34"/>
  <c r="D159" i="34"/>
  <c r="F159" i="34"/>
  <c r="H159" i="34"/>
  <c r="J159" i="34"/>
  <c r="K159" i="34"/>
  <c r="M159" i="34"/>
  <c r="V159" i="34"/>
  <c r="P160" i="34"/>
  <c r="P161" i="34"/>
  <c r="P162" i="34"/>
  <c r="P163" i="34"/>
  <c r="P164" i="34"/>
  <c r="P165" i="34"/>
  <c r="P166" i="34"/>
  <c r="P167" i="34"/>
  <c r="P168" i="34"/>
  <c r="P169" i="34"/>
  <c r="D170" i="34"/>
  <c r="E170" i="34"/>
  <c r="F170" i="34"/>
  <c r="G170" i="34"/>
  <c r="H170" i="34"/>
  <c r="I170" i="34"/>
  <c r="J170" i="34"/>
  <c r="J171" i="34"/>
  <c r="J173" i="34"/>
  <c r="J176" i="34"/>
  <c r="K170" i="34"/>
  <c r="L170" i="34"/>
  <c r="M170" i="34"/>
  <c r="M171" i="34"/>
  <c r="M173" i="34"/>
  <c r="M176" i="34"/>
  <c r="M178" i="34"/>
  <c r="N170" i="34"/>
  <c r="N171" i="34"/>
  <c r="N173" i="34"/>
  <c r="N176" i="34"/>
  <c r="N178" i="34"/>
  <c r="O170" i="34"/>
  <c r="O171" i="34"/>
  <c r="S170" i="34"/>
  <c r="V170" i="34"/>
  <c r="D171" i="34"/>
  <c r="E171" i="34"/>
  <c r="E173" i="34"/>
  <c r="E176" i="34"/>
  <c r="E178" i="34"/>
  <c r="F171" i="34"/>
  <c r="F173" i="34"/>
  <c r="F176" i="34"/>
  <c r="F178" i="34"/>
  <c r="G171" i="34"/>
  <c r="H171" i="34"/>
  <c r="I171" i="34"/>
  <c r="I173" i="34"/>
  <c r="K171" i="34"/>
  <c r="K173" i="34"/>
  <c r="K176" i="34"/>
  <c r="K178" i="34"/>
  <c r="L171" i="34"/>
  <c r="L173" i="34"/>
  <c r="S171" i="34"/>
  <c r="S173" i="34"/>
  <c r="S176" i="34"/>
  <c r="S178" i="34"/>
  <c r="V171" i="34"/>
  <c r="P172" i="34"/>
  <c r="D173" i="34"/>
  <c r="D176" i="34"/>
  <c r="D178" i="34"/>
  <c r="G173" i="34"/>
  <c r="G176" i="34"/>
  <c r="H173" i="34"/>
  <c r="O173" i="34"/>
  <c r="V173" i="34"/>
  <c r="V176" i="34"/>
  <c r="P174" i="34"/>
  <c r="P175" i="34"/>
  <c r="H176" i="34"/>
  <c r="H178" i="34"/>
  <c r="I176" i="34"/>
  <c r="L176" i="34"/>
  <c r="L178" i="34"/>
  <c r="O176" i="34"/>
  <c r="O178" i="34"/>
  <c r="P177" i="34"/>
  <c r="G178" i="34"/>
  <c r="I178" i="34"/>
  <c r="J178" i="34"/>
  <c r="V178" i="34"/>
  <c r="O208" i="34"/>
  <c r="S211" i="34"/>
  <c r="O213" i="34"/>
  <c r="H83" i="27"/>
  <c r="M91" i="27"/>
  <c r="M99" i="27"/>
  <c r="O102" i="27"/>
  <c r="Q113" i="27"/>
  <c r="Q118" i="27"/>
  <c r="R119" i="27"/>
  <c r="U135" i="27"/>
  <c r="U143" i="27"/>
  <c r="U142" i="27"/>
  <c r="T149" i="27"/>
  <c r="P156" i="27"/>
  <c r="P157" i="27"/>
  <c r="D158" i="27"/>
  <c r="E158" i="27"/>
  <c r="F158" i="27"/>
  <c r="F159" i="27"/>
  <c r="G158" i="27"/>
  <c r="G159" i="27"/>
  <c r="H158" i="27"/>
  <c r="I158" i="27"/>
  <c r="I159" i="27"/>
  <c r="J158" i="27"/>
  <c r="K158" i="27"/>
  <c r="K159" i="27"/>
  <c r="L158" i="27"/>
  <c r="M158" i="27"/>
  <c r="M159" i="27"/>
  <c r="N158" i="27"/>
  <c r="N159" i="27"/>
  <c r="O158" i="27"/>
  <c r="S158" i="27"/>
  <c r="S159" i="27"/>
  <c r="V158" i="27"/>
  <c r="D159" i="27"/>
  <c r="H159" i="27"/>
  <c r="J159" i="27"/>
  <c r="L159" i="27"/>
  <c r="O159" i="27"/>
  <c r="V159" i="27"/>
  <c r="P160" i="27"/>
  <c r="P161" i="27"/>
  <c r="P162" i="27"/>
  <c r="P163" i="27"/>
  <c r="P164" i="27"/>
  <c r="P165" i="27"/>
  <c r="P166" i="27"/>
  <c r="P167" i="27"/>
  <c r="P168" i="27"/>
  <c r="P169" i="27"/>
  <c r="D170" i="27"/>
  <c r="D171" i="27"/>
  <c r="D173" i="27"/>
  <c r="E170" i="27"/>
  <c r="E171" i="27"/>
  <c r="E173" i="27"/>
  <c r="F170" i="27"/>
  <c r="G170" i="27"/>
  <c r="H170" i="27"/>
  <c r="I170" i="27"/>
  <c r="J170" i="27"/>
  <c r="K170" i="27"/>
  <c r="K171" i="27"/>
  <c r="K173" i="27"/>
  <c r="K176" i="27"/>
  <c r="K178" i="27"/>
  <c r="L170" i="27"/>
  <c r="L171" i="27"/>
  <c r="L173" i="27"/>
  <c r="L176" i="27"/>
  <c r="L178" i="27"/>
  <c r="M170" i="27"/>
  <c r="N170" i="27"/>
  <c r="N171" i="27"/>
  <c r="N173" i="27"/>
  <c r="N176" i="27"/>
  <c r="N178" i="27"/>
  <c r="O170" i="27"/>
  <c r="O171" i="27"/>
  <c r="S170" i="27"/>
  <c r="S171" i="27"/>
  <c r="S173" i="27"/>
  <c r="S176" i="27"/>
  <c r="S178" i="27"/>
  <c r="V170" i="27"/>
  <c r="F171" i="27"/>
  <c r="F173" i="27"/>
  <c r="F176" i="27"/>
  <c r="F178" i="27"/>
  <c r="G171" i="27"/>
  <c r="H171" i="27"/>
  <c r="I171" i="27"/>
  <c r="I173" i="27"/>
  <c r="I176" i="27"/>
  <c r="I178" i="27"/>
  <c r="J171" i="27"/>
  <c r="J173" i="27"/>
  <c r="J176" i="27"/>
  <c r="J178" i="27"/>
  <c r="M171" i="27"/>
  <c r="M173" i="27"/>
  <c r="M176" i="27"/>
  <c r="M178" i="27"/>
  <c r="V171" i="27"/>
  <c r="P172" i="27"/>
  <c r="G173" i="27"/>
  <c r="G176" i="27"/>
  <c r="G178" i="27"/>
  <c r="H173" i="27"/>
  <c r="H176" i="27"/>
  <c r="H178" i="27"/>
  <c r="O173" i="27"/>
  <c r="O176" i="27"/>
  <c r="O178" i="27"/>
  <c r="V173" i="27"/>
  <c r="V176" i="27"/>
  <c r="P174" i="27"/>
  <c r="P175" i="27"/>
  <c r="D176" i="27"/>
  <c r="D178" i="27"/>
  <c r="E176" i="27"/>
  <c r="P177" i="27"/>
  <c r="E178" i="27"/>
  <c r="V178" i="27"/>
  <c r="S205" i="27"/>
  <c r="S208" i="27"/>
  <c r="S206" i="27"/>
  <c r="S207" i="27"/>
  <c r="O208" i="27"/>
  <c r="S210" i="27"/>
  <c r="O213" i="27"/>
  <c r="O6" i="8"/>
  <c r="O7" i="8"/>
  <c r="M8" i="8"/>
  <c r="O8" i="8"/>
  <c r="F11" i="8"/>
  <c r="I11" i="8"/>
  <c r="I12" i="8"/>
  <c r="K12" i="8"/>
  <c r="N12" i="8"/>
  <c r="K11" i="8"/>
  <c r="N11" i="8"/>
  <c r="D12" i="8"/>
  <c r="F12" i="8"/>
  <c r="F13" i="8"/>
  <c r="F14" i="8"/>
  <c r="D13" i="8"/>
  <c r="I13" i="8"/>
  <c r="I14" i="8"/>
  <c r="I15" i="8"/>
  <c r="D14" i="8"/>
  <c r="D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N4" i="10"/>
  <c r="N5" i="10"/>
  <c r="L6"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P158" i="27"/>
  <c r="P159" i="27"/>
  <c r="K13" i="8"/>
  <c r="S212" i="27"/>
  <c r="S211" i="27"/>
  <c r="S213" i="27"/>
  <c r="P158" i="34"/>
  <c r="P159" i="34"/>
  <c r="E101" i="8"/>
  <c r="F7" i="8"/>
  <c r="D23" i="8"/>
  <c r="S205" i="34"/>
  <c r="S206" i="34"/>
  <c r="S207" i="34"/>
  <c r="P170" i="27"/>
  <c r="P171" i="27"/>
  <c r="P173" i="27"/>
  <c r="P176" i="27"/>
  <c r="P178" i="27"/>
  <c r="K14" i="8"/>
  <c r="N14" i="8"/>
  <c r="F15" i="8"/>
  <c r="S213" i="34"/>
  <c r="D16" i="8"/>
  <c r="N6" i="10"/>
  <c r="E5" i="10"/>
  <c r="I159" i="34"/>
  <c r="E159" i="27"/>
  <c r="P170" i="34"/>
  <c r="N13" i="8"/>
  <c r="P171" i="34"/>
  <c r="P173" i="34"/>
  <c r="P176" i="34"/>
  <c r="P178" i="34"/>
  <c r="S212" i="34"/>
  <c r="C9" i="10"/>
  <c r="C21" i="10"/>
  <c r="S208" i="34"/>
  <c r="D24" i="8"/>
  <c r="D22" i="8"/>
  <c r="D17" i="8"/>
  <c r="K15" i="8"/>
  <c r="N15" i="8"/>
  <c r="F16" i="8"/>
  <c r="D25" i="8"/>
  <c r="F17" i="8"/>
  <c r="K16" i="8"/>
  <c r="N16" i="8"/>
  <c r="E9" i="10"/>
  <c r="C10" i="10"/>
  <c r="D18" i="8"/>
  <c r="C22" i="10"/>
  <c r="D19" i="8"/>
  <c r="C11" i="10"/>
  <c r="E10" i="10"/>
  <c r="J9" i="10"/>
  <c r="M9" i="10"/>
  <c r="C23" i="10"/>
  <c r="K17" i="8"/>
  <c r="F18" i="8"/>
  <c r="D26" i="8"/>
  <c r="F19" i="8"/>
  <c r="K18" i="8"/>
  <c r="N18" i="8"/>
  <c r="J10" i="10"/>
  <c r="M10" i="10"/>
  <c r="E11" i="10"/>
  <c r="C12" i="10"/>
  <c r="N17" i="8"/>
  <c r="C24" i="10"/>
  <c r="D20" i="8"/>
  <c r="D27" i="8"/>
  <c r="D21" i="8"/>
  <c r="Q21" i="8"/>
  <c r="C13" i="10"/>
  <c r="C25" i="10"/>
  <c r="E12" i="10"/>
  <c r="J11" i="10"/>
  <c r="M11" i="10"/>
  <c r="D28" i="8"/>
  <c r="K19" i="8"/>
  <c r="N19" i="8"/>
  <c r="F20" i="8"/>
  <c r="D29" i="8"/>
  <c r="E13" i="10"/>
  <c r="J12" i="10"/>
  <c r="M12" i="10"/>
  <c r="C26" i="10"/>
  <c r="C14" i="10"/>
  <c r="F21" i="8"/>
  <c r="K20" i="8"/>
  <c r="N20" i="8"/>
  <c r="K21" i="8"/>
  <c r="N21" i="8"/>
  <c r="F22" i="8"/>
  <c r="C27" i="10"/>
  <c r="E14" i="10"/>
  <c r="J13" i="10"/>
  <c r="M13" i="10"/>
  <c r="C15" i="10"/>
  <c r="D30" i="8"/>
  <c r="C16" i="10"/>
  <c r="D31" i="8"/>
  <c r="C28" i="10"/>
  <c r="K22" i="8"/>
  <c r="F23" i="8"/>
  <c r="J14" i="10"/>
  <c r="M14" i="10"/>
  <c r="E15" i="10"/>
  <c r="N22" i="8"/>
  <c r="R21" i="8"/>
  <c r="S21" i="8"/>
  <c r="J15" i="10"/>
  <c r="M15" i="10"/>
  <c r="E16" i="10"/>
  <c r="C29" i="10"/>
  <c r="D32" i="8"/>
  <c r="K23" i="8"/>
  <c r="F24" i="8"/>
  <c r="C17" i="10"/>
  <c r="C18" i="10"/>
  <c r="N23" i="8"/>
  <c r="J16" i="10"/>
  <c r="M16" i="10"/>
  <c r="E17" i="10"/>
  <c r="D33" i="8"/>
  <c r="F25" i="8"/>
  <c r="K24" i="8"/>
  <c r="N24" i="8"/>
  <c r="C30" i="10"/>
  <c r="C31" i="10"/>
  <c r="F26" i="8"/>
  <c r="K25" i="8"/>
  <c r="N25" i="8"/>
  <c r="J17" i="10"/>
  <c r="M17" i="10"/>
  <c r="E18" i="10"/>
  <c r="C19" i="10"/>
  <c r="D34" i="8"/>
  <c r="D35" i="8"/>
  <c r="Q33" i="8"/>
  <c r="C20" i="10"/>
  <c r="K26" i="8"/>
  <c r="N26" i="8"/>
  <c r="F27" i="8"/>
  <c r="J18" i="10"/>
  <c r="M18" i="10"/>
  <c r="E19" i="10"/>
  <c r="C32" i="10"/>
  <c r="E20" i="10"/>
  <c r="J19" i="10"/>
  <c r="M19" i="10"/>
  <c r="F28" i="8"/>
  <c r="K27" i="8"/>
  <c r="C33" i="10"/>
  <c r="D36" i="8"/>
  <c r="D37" i="8"/>
  <c r="K28" i="8"/>
  <c r="N28" i="8"/>
  <c r="F29" i="8"/>
  <c r="C34" i="10"/>
  <c r="N27" i="8"/>
  <c r="J20" i="10"/>
  <c r="M20" i="10"/>
  <c r="E21" i="10"/>
  <c r="C35" i="10"/>
  <c r="J21" i="10"/>
  <c r="M21" i="10"/>
  <c r="E22" i="10"/>
  <c r="D38" i="8"/>
  <c r="K29" i="8"/>
  <c r="F30" i="8"/>
  <c r="E23" i="10"/>
  <c r="J22" i="10"/>
  <c r="M22" i="10"/>
  <c r="C36" i="10"/>
  <c r="K30" i="8"/>
  <c r="N30" i="8"/>
  <c r="F31" i="8"/>
  <c r="N29" i="8"/>
  <c r="D39" i="8"/>
  <c r="F32" i="8"/>
  <c r="K31" i="8"/>
  <c r="N31" i="8"/>
  <c r="D40" i="8"/>
  <c r="C37" i="10"/>
  <c r="E24" i="10"/>
  <c r="J23" i="10"/>
  <c r="M23" i="10"/>
  <c r="J24" i="10"/>
  <c r="M24" i="10"/>
  <c r="E25" i="10"/>
  <c r="D41" i="8"/>
  <c r="C38" i="10"/>
  <c r="K32" i="8"/>
  <c r="N32" i="8"/>
  <c r="F33" i="8"/>
  <c r="K33" i="8"/>
  <c r="N33" i="8"/>
  <c r="F34" i="8"/>
  <c r="D42" i="8"/>
  <c r="C39" i="10"/>
  <c r="E26" i="10"/>
  <c r="J25" i="10"/>
  <c r="M25" i="10"/>
  <c r="J26" i="10"/>
  <c r="M26" i="10"/>
  <c r="E27" i="10"/>
  <c r="C40" i="10"/>
  <c r="D43" i="8"/>
  <c r="F35" i="8"/>
  <c r="K34" i="8"/>
  <c r="N34" i="8"/>
  <c r="R33" i="8"/>
  <c r="S33" i="8"/>
  <c r="D44" i="8"/>
  <c r="F36" i="8"/>
  <c r="K35" i="8"/>
  <c r="C41" i="10"/>
  <c r="J27" i="10"/>
  <c r="M27" i="10"/>
  <c r="E28" i="10"/>
  <c r="N35" i="8"/>
  <c r="J28" i="10"/>
  <c r="M28" i="10"/>
  <c r="E29" i="10"/>
  <c r="C42" i="10"/>
  <c r="F37" i="8"/>
  <c r="K36" i="8"/>
  <c r="N36" i="8"/>
  <c r="D45" i="8"/>
  <c r="K37" i="8"/>
  <c r="N37" i="8"/>
  <c r="F38" i="8"/>
  <c r="C43" i="10"/>
  <c r="D46" i="8"/>
  <c r="J29" i="10"/>
  <c r="M29" i="10"/>
  <c r="E30" i="10"/>
  <c r="J30" i="10"/>
  <c r="M30" i="10"/>
  <c r="E31" i="10"/>
  <c r="D47" i="8"/>
  <c r="Q45" i="8"/>
  <c r="C44" i="10"/>
  <c r="K38" i="8"/>
  <c r="F39" i="8"/>
  <c r="N38" i="8"/>
  <c r="D48" i="8"/>
  <c r="K39" i="8"/>
  <c r="N39" i="8"/>
  <c r="F40" i="8"/>
  <c r="C45" i="10"/>
  <c r="E32" i="10"/>
  <c r="J31" i="10"/>
  <c r="M31" i="10"/>
  <c r="E33" i="10"/>
  <c r="J32" i="10"/>
  <c r="M32" i="10"/>
  <c r="C46" i="10"/>
  <c r="K40" i="8"/>
  <c r="N40" i="8"/>
  <c r="F41" i="8"/>
  <c r="D49" i="8"/>
  <c r="D50" i="8"/>
  <c r="K41" i="8"/>
  <c r="F42" i="8"/>
  <c r="C47" i="10"/>
  <c r="J33" i="10"/>
  <c r="M33" i="10"/>
  <c r="E34" i="10"/>
  <c r="F43" i="8"/>
  <c r="K42" i="8"/>
  <c r="N42" i="8"/>
  <c r="C48" i="10"/>
  <c r="N41" i="8"/>
  <c r="J34" i="10"/>
  <c r="M34" i="10"/>
  <c r="E35" i="10"/>
  <c r="D51" i="8"/>
  <c r="E36" i="10"/>
  <c r="J35" i="10"/>
  <c r="M35" i="10"/>
  <c r="C49" i="10"/>
  <c r="D52" i="8"/>
  <c r="F44" i="8"/>
  <c r="K43" i="8"/>
  <c r="N43" i="8"/>
  <c r="K44" i="8"/>
  <c r="N44" i="8"/>
  <c r="F45" i="8"/>
  <c r="D53" i="8"/>
  <c r="C50" i="10"/>
  <c r="J36" i="10"/>
  <c r="M36" i="10"/>
  <c r="E37" i="10"/>
  <c r="E38" i="10"/>
  <c r="J37" i="10"/>
  <c r="M37" i="10"/>
  <c r="C51" i="10"/>
  <c r="D54" i="8"/>
  <c r="F46" i="8"/>
  <c r="K45" i="8"/>
  <c r="N45" i="8"/>
  <c r="K46" i="8"/>
  <c r="F47" i="8"/>
  <c r="D55" i="8"/>
  <c r="C52" i="10"/>
  <c r="J38" i="10"/>
  <c r="M38" i="10"/>
  <c r="E39" i="10"/>
  <c r="C53" i="10"/>
  <c r="D56" i="8"/>
  <c r="E40" i="10"/>
  <c r="J39" i="10"/>
  <c r="M39" i="10"/>
  <c r="F48" i="8"/>
  <c r="K47" i="8"/>
  <c r="N46" i="8"/>
  <c r="R45" i="8"/>
  <c r="S45" i="8"/>
  <c r="K48" i="8"/>
  <c r="N48" i="8"/>
  <c r="F49" i="8"/>
  <c r="J40" i="10"/>
  <c r="M40" i="10"/>
  <c r="E41" i="10"/>
  <c r="D57" i="8"/>
  <c r="N47" i="8"/>
  <c r="C54" i="10"/>
  <c r="C55" i="10"/>
  <c r="D58" i="8"/>
  <c r="J41" i="10"/>
  <c r="M41" i="10"/>
  <c r="E42" i="10"/>
  <c r="K49" i="8"/>
  <c r="F50" i="8"/>
  <c r="K50" i="8"/>
  <c r="N50" i="8"/>
  <c r="F51" i="8"/>
  <c r="E43" i="10"/>
  <c r="J42" i="10"/>
  <c r="M42" i="10"/>
  <c r="D59" i="8"/>
  <c r="Q57" i="8"/>
  <c r="N49" i="8"/>
  <c r="C56" i="10"/>
  <c r="C57" i="10"/>
  <c r="D60" i="8"/>
  <c r="J43" i="10"/>
  <c r="M43" i="10"/>
  <c r="E44" i="10"/>
  <c r="K51" i="8"/>
  <c r="F52" i="8"/>
  <c r="K52" i="8"/>
  <c r="N52" i="8"/>
  <c r="F53" i="8"/>
  <c r="N51" i="8"/>
  <c r="J44" i="10"/>
  <c r="M44" i="10"/>
  <c r="E45" i="10"/>
  <c r="C58" i="10"/>
  <c r="D61" i="8"/>
  <c r="D62" i="8"/>
  <c r="C59" i="10"/>
  <c r="E46" i="10"/>
  <c r="J45" i="10"/>
  <c r="M45" i="10"/>
  <c r="K53" i="8"/>
  <c r="N53" i="8"/>
  <c r="F54" i="8"/>
  <c r="F55" i="8"/>
  <c r="K54" i="8"/>
  <c r="N54" i="8"/>
  <c r="J46" i="10"/>
  <c r="M46" i="10"/>
  <c r="E47" i="10"/>
  <c r="C60" i="10"/>
  <c r="D63" i="8"/>
  <c r="D64" i="8"/>
  <c r="C61" i="10"/>
  <c r="E48" i="10"/>
  <c r="J47" i="10"/>
  <c r="M47" i="10"/>
  <c r="F56" i="8"/>
  <c r="K55" i="8"/>
  <c r="N55" i="8"/>
  <c r="E49" i="10"/>
  <c r="J48" i="10"/>
  <c r="M48" i="10"/>
  <c r="K56" i="8"/>
  <c r="N56" i="8"/>
  <c r="F57" i="8"/>
  <c r="C62" i="10"/>
  <c r="D65" i="8"/>
  <c r="D66" i="8"/>
  <c r="F58" i="8"/>
  <c r="K57" i="8"/>
  <c r="N57" i="8"/>
  <c r="C63" i="10"/>
  <c r="E50" i="10"/>
  <c r="J49" i="10"/>
  <c r="M49" i="10"/>
  <c r="J50" i="10"/>
  <c r="M50" i="10"/>
  <c r="E51" i="10"/>
  <c r="F59" i="8"/>
  <c r="K58" i="8"/>
  <c r="C64" i="10"/>
  <c r="D67" i="8"/>
  <c r="D68" i="8"/>
  <c r="E52" i="10"/>
  <c r="J51" i="10"/>
  <c r="M51" i="10"/>
  <c r="N58" i="8"/>
  <c r="R57" i="8"/>
  <c r="S57" i="8"/>
  <c r="C65" i="10"/>
  <c r="K59" i="8"/>
  <c r="F60" i="8"/>
  <c r="K60" i="8"/>
  <c r="N60" i="8"/>
  <c r="F61" i="8"/>
  <c r="C66" i="10"/>
  <c r="D69" i="8"/>
  <c r="N59" i="8"/>
  <c r="J52" i="10"/>
  <c r="M52" i="10"/>
  <c r="E53" i="10"/>
  <c r="J53" i="10"/>
  <c r="M53" i="10"/>
  <c r="E54" i="10"/>
  <c r="D70" i="8"/>
  <c r="C67" i="10"/>
  <c r="K61" i="8"/>
  <c r="F62" i="8"/>
  <c r="K62" i="8"/>
  <c r="N62" i="8"/>
  <c r="F63" i="8"/>
  <c r="N61" i="8"/>
  <c r="D71" i="8"/>
  <c r="Q69" i="8"/>
  <c r="C68" i="10"/>
  <c r="J54" i="10"/>
  <c r="M54" i="10"/>
  <c r="E55" i="10"/>
  <c r="C69" i="10"/>
  <c r="J55" i="10"/>
  <c r="M55" i="10"/>
  <c r="E56" i="10"/>
  <c r="D72" i="8"/>
  <c r="K63" i="8"/>
  <c r="N63" i="8"/>
  <c r="F64" i="8"/>
  <c r="C70" i="10"/>
  <c r="F65" i="8"/>
  <c r="K64" i="8"/>
  <c r="N64" i="8"/>
  <c r="D73" i="8"/>
  <c r="J56" i="10"/>
  <c r="M56" i="10"/>
  <c r="E57" i="10"/>
  <c r="J57" i="10"/>
  <c r="M57" i="10"/>
  <c r="E58" i="10"/>
  <c r="D74" i="8"/>
  <c r="F66" i="8"/>
  <c r="K65" i="8"/>
  <c r="N65" i="8"/>
  <c r="C71" i="10"/>
  <c r="F67" i="8"/>
  <c r="K66" i="8"/>
  <c r="N66" i="8"/>
  <c r="D75" i="8"/>
  <c r="E59" i="10"/>
  <c r="J58" i="10"/>
  <c r="M58" i="10"/>
  <c r="C72" i="10"/>
  <c r="C73" i="10"/>
  <c r="E60" i="10"/>
  <c r="J59" i="10"/>
  <c r="M59" i="10"/>
  <c r="D76" i="8"/>
  <c r="K67" i="8"/>
  <c r="N67" i="8"/>
  <c r="F68" i="8"/>
  <c r="F69" i="8"/>
  <c r="K68" i="8"/>
  <c r="N68" i="8"/>
  <c r="C74" i="10"/>
  <c r="D77" i="8"/>
  <c r="J60" i="10"/>
  <c r="M60" i="10"/>
  <c r="E61" i="10"/>
  <c r="E62" i="10"/>
  <c r="J61" i="10"/>
  <c r="M61" i="10"/>
  <c r="C75" i="10"/>
  <c r="D78" i="8"/>
  <c r="K69" i="8"/>
  <c r="N69" i="8"/>
  <c r="F70" i="8"/>
  <c r="C76" i="10"/>
  <c r="D79" i="8"/>
  <c r="F71" i="8"/>
  <c r="K70" i="8"/>
  <c r="J62" i="10"/>
  <c r="M62" i="10"/>
  <c r="E63" i="10"/>
  <c r="J63" i="10"/>
  <c r="M63" i="10"/>
  <c r="E64" i="10"/>
  <c r="N70" i="8"/>
  <c r="R69" i="8"/>
  <c r="S69" i="8"/>
  <c r="D80" i="8"/>
  <c r="K71" i="8"/>
  <c r="F72" i="8"/>
  <c r="C77" i="10"/>
  <c r="C78" i="10"/>
  <c r="D81" i="8"/>
  <c r="K72" i="8"/>
  <c r="N72" i="8"/>
  <c r="F73" i="8"/>
  <c r="N71" i="8"/>
  <c r="J64" i="10"/>
  <c r="M64" i="10"/>
  <c r="E65" i="10"/>
  <c r="C79" i="10"/>
  <c r="F74" i="8"/>
  <c r="K73" i="8"/>
  <c r="E66" i="10"/>
  <c r="J65" i="10"/>
  <c r="M65" i="10"/>
  <c r="D82" i="8"/>
  <c r="J66" i="10"/>
  <c r="M66" i="10"/>
  <c r="E67" i="10"/>
  <c r="N73" i="8"/>
  <c r="D83" i="8"/>
  <c r="Q81" i="8"/>
  <c r="K74" i="8"/>
  <c r="N74" i="8"/>
  <c r="F75" i="8"/>
  <c r="C80" i="10"/>
  <c r="C81" i="10"/>
  <c r="F76" i="8"/>
  <c r="K75" i="8"/>
  <c r="D84" i="8"/>
  <c r="J67" i="10"/>
  <c r="M67" i="10"/>
  <c r="E68" i="10"/>
  <c r="D85" i="8"/>
  <c r="K76" i="8"/>
  <c r="N76" i="8"/>
  <c r="F77" i="8"/>
  <c r="E69" i="10"/>
  <c r="J68" i="10"/>
  <c r="M68" i="10"/>
  <c r="C82" i="10"/>
  <c r="N75" i="8"/>
  <c r="J69" i="10"/>
  <c r="M69" i="10"/>
  <c r="E70" i="10"/>
  <c r="C83" i="10"/>
  <c r="K77" i="8"/>
  <c r="F78" i="8"/>
  <c r="D86" i="8"/>
  <c r="D87" i="8"/>
  <c r="K78" i="8"/>
  <c r="N78" i="8"/>
  <c r="F79" i="8"/>
  <c r="C84" i="10"/>
  <c r="N77" i="8"/>
  <c r="J70" i="10"/>
  <c r="M70" i="10"/>
  <c r="E71" i="10"/>
  <c r="C85" i="10"/>
  <c r="E72" i="10"/>
  <c r="J71" i="10"/>
  <c r="M71" i="10"/>
  <c r="F80" i="8"/>
  <c r="K79" i="8"/>
  <c r="D88" i="8"/>
  <c r="D89" i="8"/>
  <c r="N79" i="8"/>
  <c r="K80" i="8"/>
  <c r="N80" i="8"/>
  <c r="F81" i="8"/>
  <c r="E73" i="10"/>
  <c r="J72" i="10"/>
  <c r="M72" i="10"/>
  <c r="C86" i="10"/>
  <c r="C87" i="10"/>
  <c r="E74" i="10"/>
  <c r="J73" i="10"/>
  <c r="M73" i="10"/>
  <c r="F82" i="8"/>
  <c r="K81" i="8"/>
  <c r="N81" i="8"/>
  <c r="D90" i="8"/>
  <c r="D91" i="8"/>
  <c r="F83" i="8"/>
  <c r="K82" i="8"/>
  <c r="J74" i="10"/>
  <c r="M74" i="10"/>
  <c r="E75" i="10"/>
  <c r="C88" i="10"/>
  <c r="J75" i="10"/>
  <c r="M75" i="10"/>
  <c r="E76" i="10"/>
  <c r="C89" i="10"/>
  <c r="N82" i="8"/>
  <c r="R81" i="8"/>
  <c r="S81" i="8"/>
  <c r="K83" i="8"/>
  <c r="F84" i="8"/>
  <c r="D92" i="8"/>
  <c r="N83" i="8"/>
  <c r="D93" i="8"/>
  <c r="F85" i="8"/>
  <c r="K84" i="8"/>
  <c r="N84" i="8"/>
  <c r="C90" i="10"/>
  <c r="J76" i="10"/>
  <c r="M76" i="10"/>
  <c r="E77" i="10"/>
  <c r="E78" i="10"/>
  <c r="J77" i="10"/>
  <c r="M77" i="10"/>
  <c r="C91" i="10"/>
  <c r="K85" i="8"/>
  <c r="N85" i="8"/>
  <c r="F86" i="8"/>
  <c r="D94" i="8"/>
  <c r="K86" i="8"/>
  <c r="F87" i="8"/>
  <c r="Q93" i="8"/>
  <c r="C92" i="10"/>
  <c r="E79" i="10"/>
  <c r="J78" i="10"/>
  <c r="M78" i="10"/>
  <c r="J79" i="10"/>
  <c r="M79" i="10"/>
  <c r="E80" i="10"/>
  <c r="K87" i="8"/>
  <c r="N87" i="8"/>
  <c r="F88" i="8"/>
  <c r="N86" i="8"/>
  <c r="K88" i="8"/>
  <c r="F89" i="8"/>
  <c r="J80" i="10"/>
  <c r="M80" i="10"/>
  <c r="E81" i="10"/>
  <c r="K89" i="8"/>
  <c r="N89" i="8"/>
  <c r="F90" i="8"/>
  <c r="E82" i="10"/>
  <c r="J81" i="10"/>
  <c r="M81" i="10"/>
  <c r="N88" i="8"/>
  <c r="J82" i="10"/>
  <c r="M82" i="10"/>
  <c r="E83" i="10"/>
  <c r="F91" i="8"/>
  <c r="K90" i="8"/>
  <c r="N90" i="8"/>
  <c r="K91" i="8"/>
  <c r="N91" i="8"/>
  <c r="F92" i="8"/>
  <c r="E84" i="10"/>
  <c r="J83" i="10"/>
  <c r="M83" i="10"/>
  <c r="E85" i="10"/>
  <c r="J84" i="10"/>
  <c r="M84" i="10"/>
  <c r="K92" i="8"/>
  <c r="N92" i="8"/>
  <c r="F93" i="8"/>
  <c r="F94" i="8"/>
  <c r="K94" i="8"/>
  <c r="K93" i="8"/>
  <c r="N93" i="8"/>
  <c r="E86" i="10"/>
  <c r="J85" i="10"/>
  <c r="M85" i="10"/>
  <c r="N94" i="8"/>
  <c r="R93" i="8"/>
  <c r="S93" i="8"/>
  <c r="J86" i="10"/>
  <c r="M86" i="10"/>
  <c r="E87" i="10"/>
  <c r="J87" i="10"/>
  <c r="M87" i="10"/>
  <c r="E88" i="10"/>
  <c r="J88" i="10"/>
  <c r="M88" i="10"/>
  <c r="E89" i="10"/>
  <c r="E90" i="10"/>
  <c r="J89" i="10"/>
  <c r="M89" i="10"/>
  <c r="E91" i="10"/>
  <c r="J90" i="10"/>
  <c r="M90" i="10"/>
  <c r="E92" i="10"/>
  <c r="J92" i="10"/>
  <c r="M92" i="10"/>
  <c r="J91" i="10"/>
  <c r="M91" i="10"/>
</calcChain>
</file>

<file path=xl/sharedStrings.xml><?xml version="1.0" encoding="utf-8"?>
<sst xmlns="http://schemas.openxmlformats.org/spreadsheetml/2006/main" count="913" uniqueCount="386">
  <si>
    <t>【あっせん申込様式－創業計画書】</t>
    <rPh sb="5" eb="7">
      <t>モウシコミヨ</t>
    </rPh>
    <rPh sb="7" eb="9">
      <t>ヨウシキソ</t>
    </rPh>
    <rPh sb="10" eb="12">
      <t>ソウギョウケ</t>
    </rPh>
    <rPh sb="12" eb="15">
      <t>ケイカクショ</t>
    </rPh>
    <phoneticPr fontId="2"/>
  </si>
  <si>
    <r>
      <t xml:space="preserve">創業計画書
</t>
    </r>
    <r>
      <rPr>
        <b/>
        <sz val="12"/>
        <rFont val="ＭＳ 明朝"/>
        <family val="1"/>
        <charset val="128"/>
      </rPr>
      <t>※創業者・事業承継支援資金（創業者支援貸付）
※創業者・事業承継支援資金（創業者支援貸付（経営者保証非提供））-決算１期未終了-</t>
    </r>
    <rPh sb="0" eb="2">
      <t>ソウギョウケ</t>
    </rPh>
    <rPh sb="2" eb="5">
      <t>ケイカクショソ</t>
    </rPh>
    <rPh sb="7" eb="10">
      <t>ソウギョウシャジ</t>
    </rPh>
    <rPh sb="11" eb="15">
      <t>ジギョウショウケイシ</t>
    </rPh>
    <rPh sb="15" eb="19">
      <t>シエンシキンソ</t>
    </rPh>
    <rPh sb="20" eb="23">
      <t>ソウギョウシャシ</t>
    </rPh>
    <rPh sb="23" eb="27">
      <t>シエンカシツケケ</t>
    </rPh>
    <rPh sb="51" eb="54">
      <t>ケイエイシャホ</t>
    </rPh>
    <rPh sb="54" eb="56">
      <t>ホショウヒ</t>
    </rPh>
    <rPh sb="56" eb="59">
      <t>ヒテイキョウケ</t>
    </rPh>
    <rPh sb="62" eb="64">
      <t>ケッサンキ</t>
    </rPh>
    <rPh sb="65" eb="66">
      <t>キミ</t>
    </rPh>
    <rPh sb="66" eb="69">
      <t>ミシュウリョウ</t>
    </rPh>
    <phoneticPr fontId="2"/>
  </si>
  <si>
    <t>年</t>
    <rPh sb="0" eb="0">
      <t>ネン</t>
    </rPh>
    <phoneticPr fontId="2"/>
  </si>
  <si>
    <t>月</t>
    <rPh sb="0" eb="0">
      <t>ガツ</t>
    </rPh>
    <phoneticPr fontId="2"/>
  </si>
  <si>
    <t>日</t>
    <rPh sb="0" eb="0">
      <t>ニチ</t>
    </rPh>
    <phoneticPr fontId="2"/>
  </si>
  <si>
    <t>[申込人］</t>
    <rPh sb="1" eb="3">
      <t>モウシコミニ</t>
    </rPh>
    <rPh sb="3" eb="4">
      <t>ニン</t>
    </rPh>
    <phoneticPr fontId="2"/>
  </si>
  <si>
    <t>住所または
所在地</t>
    <rPh sb="0" eb="2">
      <t>ジュウショシ</t>
    </rPh>
    <rPh sb="6" eb="9">
      <t>ショザイチ</t>
    </rPh>
    <phoneticPr fontId="2"/>
  </si>
  <si>
    <t>会社名</t>
    <rPh sb="0" eb="2">
      <t>カイシャメイ</t>
    </rPh>
    <phoneticPr fontId="2"/>
  </si>
  <si>
    <t>氏名または
代表者名</t>
    <rPh sb="0" eb="2">
      <t>シメイダ</t>
    </rPh>
    <rPh sb="6" eb="9">
      <t>ダイヒョウシャメ</t>
    </rPh>
    <rPh sb="9" eb="10">
      <t>メイ</t>
    </rPh>
    <phoneticPr fontId="2"/>
  </si>
  <si>
    <t>≪破線内は金融機関にて確認、記載する項目≫</t>
    <rPh sb="1" eb="3">
      <t>ハセンナ</t>
    </rPh>
    <rPh sb="3" eb="4">
      <t>ナイキ</t>
    </rPh>
    <rPh sb="5" eb="9">
      <t>キンユウキカンカ</t>
    </rPh>
    <rPh sb="11" eb="13">
      <t>カクニンキ</t>
    </rPh>
    <rPh sb="14" eb="16">
      <t>キサイコ</t>
    </rPh>
    <rPh sb="18" eb="20">
      <t>コウモク</t>
    </rPh>
    <phoneticPr fontId="2"/>
  </si>
  <si>
    <t>【同意事項】※創業者・事業承継支援資金（創業者支援貸付（経営者保証非提供））の場合</t>
    <rPh sb="1" eb="3">
      <t>ドウイジ</t>
    </rPh>
    <rPh sb="3" eb="5">
      <t>ジコウソ</t>
    </rPh>
    <rPh sb="7" eb="10">
      <t>ソウギョウシャジ</t>
    </rPh>
    <rPh sb="11" eb="17">
      <t>ジギョウショウケイシエンシ</t>
    </rPh>
    <rPh sb="17" eb="19">
      <t>シキンソ</t>
    </rPh>
    <rPh sb="20" eb="23">
      <t>ソウギョウシャシ</t>
    </rPh>
    <rPh sb="23" eb="27">
      <t>シエンカシツケケ</t>
    </rPh>
    <rPh sb="28" eb="31">
      <t>ケイエイシャホ</t>
    </rPh>
    <rPh sb="31" eb="33">
      <t>ホショウヒ</t>
    </rPh>
    <rPh sb="33" eb="34">
      <t>ヒテ</t>
    </rPh>
    <rPh sb="34" eb="36">
      <t>テイキョウバ</t>
    </rPh>
    <rPh sb="39" eb="41">
      <t>バアイ</t>
    </rPh>
    <phoneticPr fontId="18"/>
  </si>
  <si>
    <t>創業者・事業承継支援資金（創業者支援貸付（経営者保証非提供））を利用するにあたり、貴協会が以下に</t>
    <rPh sb="10" eb="12">
      <t>しきんり</t>
    </rPh>
    <rPh sb="32" eb="34">
      <t>りようき</t>
    </rPh>
    <rPh sb="41" eb="42">
      <t>きき</t>
    </rPh>
    <rPh sb="42" eb="44">
      <t>きょうかい</t>
    </rPh>
    <phoneticPr fontId="19" type="Hiragana"/>
  </si>
  <si>
    <t>掲げる当社※の情報を、以下に掲げる利用目的のために、経済産業省に対して提供することについて同意</t>
    <rPh sb="17" eb="19">
      <t>りようも</t>
    </rPh>
    <rPh sb="19" eb="21">
      <t>もくてき</t>
    </rPh>
    <phoneticPr fontId="19" type="Hiragana"/>
  </si>
  <si>
    <t>いたします。また、原則として、創業者が会社を設立して３年目、５年目に、中小企業活性化協議会が</t>
    <rPh sb="9" eb="11">
      <t>ゲンソクソ</t>
    </rPh>
    <rPh sb="15" eb="17">
      <t>ソウギョウシ</t>
    </rPh>
    <rPh sb="17" eb="18">
      <t>シャカ</t>
    </rPh>
    <rPh sb="19" eb="21">
      <t>カイシャセ</t>
    </rPh>
    <rPh sb="22" eb="24">
      <t>セツリツネ</t>
    </rPh>
    <rPh sb="27" eb="29">
      <t>ネンメネ</t>
    </rPh>
    <rPh sb="31" eb="33">
      <t>ネンメチ</t>
    </rPh>
    <rPh sb="35" eb="37">
      <t>チュウショウキ</t>
    </rPh>
    <rPh sb="37" eb="39">
      <t>キギョウカ</t>
    </rPh>
    <rPh sb="39" eb="42">
      <t>カッセイカキ</t>
    </rPh>
    <rPh sb="42" eb="44">
      <t>キョウギ</t>
    </rPh>
    <phoneticPr fontId="18"/>
  </si>
  <si>
    <t>実施するガバナンス体制の整備に関するチェックを受けることについて同意いたします。</t>
  </si>
  <si>
    <t>※会社設立前の創業者が個人で申込む場合や、分社化を計画している親会社が申込む場合は、当該情報は情報提供の</t>
    <rPh sb="1" eb="3">
      <t>カイシャセ</t>
    </rPh>
    <rPh sb="3" eb="5">
      <t>セツリツマ</t>
    </rPh>
    <rPh sb="5" eb="6">
      <t>マエソ</t>
    </rPh>
    <rPh sb="7" eb="10">
      <t>ソウギョウシャコ</t>
    </rPh>
    <rPh sb="11" eb="13">
      <t>コジンモ</t>
    </rPh>
    <rPh sb="14" eb="16">
      <t>モウシコバ</t>
    </rPh>
    <rPh sb="17" eb="19">
      <t>バアイブ</t>
    </rPh>
    <rPh sb="21" eb="24">
      <t>ブンシャカケ</t>
    </rPh>
    <rPh sb="25" eb="27">
      <t>ケイカクオ</t>
    </rPh>
    <rPh sb="31" eb="34">
      <t>オヤガイシャ</t>
    </rPh>
    <phoneticPr fontId="18"/>
  </si>
  <si>
    <t>　対象外のため情報提供いたしません。</t>
  </si>
  <si>
    <t xml:space="preserve">  １.提供する情報</t>
    <rPh sb="4" eb="6">
      <t>ていきょうじ</t>
    </rPh>
    <rPh sb="8" eb="10">
      <t>じょうほう</t>
    </rPh>
    <phoneticPr fontId="19" type="Hiragana"/>
  </si>
  <si>
    <t>中小企業者の商号、所在地、資本金、会社設立日、申込金融機関、
保証申込金額、保証承諾日、保証承諾金額</t>
  </si>
  <si>
    <t xml:space="preserve">  ２.提供先における利用目的</t>
    <rPh sb="4" eb="6">
      <t>ていきょうさ</t>
    </rPh>
    <rPh sb="6" eb="7">
      <t>さきり</t>
    </rPh>
    <rPh sb="11" eb="13">
      <t>りようも</t>
    </rPh>
    <rPh sb="13" eb="15">
      <t>もくてき</t>
    </rPh>
    <phoneticPr fontId="19" type="Hiragana"/>
  </si>
  <si>
    <t>政策効果の検証</t>
  </si>
  <si>
    <t>【確認状況記載欄】※あっせん後、金融機関にて記載</t>
    <rPh sb="1" eb="3">
      <t>カクニンジ</t>
    </rPh>
    <rPh sb="3" eb="5">
      <t>ジョウキョウキ</t>
    </rPh>
    <rPh sb="5" eb="7">
      <t>キサイラ</t>
    </rPh>
    <rPh sb="7" eb="8">
      <t>ランゴ</t>
    </rPh>
    <rPh sb="14" eb="15">
      <t>ゴキ</t>
    </rPh>
    <rPh sb="16" eb="20">
      <t>キンユウキカンキ</t>
    </rPh>
    <rPh sb="22" eb="24">
      <t>キサイ</t>
    </rPh>
    <phoneticPr fontId="18"/>
  </si>
  <si>
    <r>
      <t>本計画書が申込人の意思に基づいて正しく記載されていること及び情報提供の同意</t>
    </r>
    <r>
      <rPr>
        <sz val="8"/>
        <rFont val="ＭＳ 明朝"/>
        <family val="1"/>
        <charset val="128"/>
      </rPr>
      <t>※</t>
    </r>
    <r>
      <rPr>
        <sz val="10"/>
        <rFont val="ＭＳ 明朝"/>
        <family val="1"/>
        <charset val="128"/>
      </rPr>
      <t>について次の通り</t>
    </r>
  </si>
  <si>
    <t>確認しております。※創業者・事業承継支援（創業者支援貸付（経営者保証非提供）の場合）</t>
  </si>
  <si>
    <t>確認年月日</t>
  </si>
  <si>
    <t>確認時間</t>
  </si>
  <si>
    <t>確認方法（該当する番号を〇で囲む）</t>
    <rPh sb="14" eb="15">
      <t>カコ</t>
    </rPh>
    <phoneticPr fontId="2"/>
  </si>
  <si>
    <t>金融機関本支店名・確認者</t>
    <rPh sb="0" eb="4">
      <t>キンユウキカンホ</t>
    </rPh>
    <rPh sb="4" eb="8">
      <t>ホンシテンメイ</t>
    </rPh>
    <phoneticPr fontId="2"/>
  </si>
  <si>
    <t>令和   年   月   日</t>
  </si>
  <si>
    <t>　時　　分</t>
  </si>
  <si>
    <t xml:space="preserve">  １電話   ２来店面談   ３訪問面談   ４その他（　　　　　）</t>
  </si>
  <si>
    <t>１．</t>
  </si>
  <si>
    <r>
      <t>事業概要等　</t>
    </r>
    <r>
      <rPr>
        <b/>
        <sz val="8"/>
        <rFont val="ＭＳ 明朝"/>
        <family val="1"/>
        <charset val="128"/>
      </rPr>
      <t>※記載枠が足りない場合は最後のページその他補足説明に記載下さい</t>
    </r>
    <rPh sb="0" eb="2">
      <t>ジギョウガ</t>
    </rPh>
    <rPh sb="2" eb="4">
      <t>ガイヨウト</t>
    </rPh>
    <rPh sb="4" eb="5">
      <t>トウ</t>
    </rPh>
    <phoneticPr fontId="2"/>
  </si>
  <si>
    <t>事業概要</t>
    <rPh sb="0" eb="2">
      <t>ジギョウガ</t>
    </rPh>
    <rPh sb="2" eb="4">
      <t>ガイヨウ</t>
    </rPh>
    <phoneticPr fontId="2"/>
  </si>
  <si>
    <t>開業形態</t>
    <rPh sb="0" eb="2">
      <t>カイギョウケ</t>
    </rPh>
    <rPh sb="2" eb="4">
      <t>ケイタイ</t>
    </rPh>
    <phoneticPr fontId="2"/>
  </si>
  <si>
    <t>個人事業　・　法人事業</t>
  </si>
  <si>
    <t>商　号（個人）
会社名（会社）</t>
    <rPh sb="0" eb="1">
      <t>ショウゴ</t>
    </rPh>
    <rPh sb="2" eb="3">
      <t>ゴウコ</t>
    </rPh>
    <rPh sb="4" eb="6">
      <t>コジンカ</t>
    </rPh>
    <rPh sb="8" eb="11">
      <t>カイシャメイカ</t>
    </rPh>
    <rPh sb="12" eb="14">
      <t>カイシャ</t>
    </rPh>
    <phoneticPr fontId="2"/>
  </si>
  <si>
    <t>開設（予定）住所</t>
    <rPh sb="0" eb="2">
      <t>カイセツヨ</t>
    </rPh>
    <rPh sb="3" eb="5">
      <t>ヨテイジ</t>
    </rPh>
    <rPh sb="6" eb="8">
      <t>ジュウショ</t>
    </rPh>
    <phoneticPr fontId="2"/>
  </si>
  <si>
    <t>電　　話</t>
    <rPh sb="0" eb="1">
      <t>デンハ</t>
    </rPh>
    <rPh sb="3" eb="4">
      <t>ハナシ</t>
    </rPh>
    <phoneticPr fontId="2"/>
  </si>
  <si>
    <t>－</t>
  </si>
  <si>
    <t>連絡先電話</t>
    <rPh sb="0" eb="3">
      <t>レンラクサキデ</t>
    </rPh>
    <rPh sb="3" eb="5">
      <t>デンワ</t>
    </rPh>
    <phoneticPr fontId="2"/>
  </si>
  <si>
    <t>開業(予定)年月日
設立(予定)年月日</t>
    <rPh sb="0" eb="2">
      <t>カイギョウヨ</t>
    </rPh>
    <rPh sb="3" eb="5">
      <t>ヨテイネ</t>
    </rPh>
    <rPh sb="6" eb="9">
      <t>ネンガッピセ</t>
    </rPh>
    <rPh sb="10" eb="12">
      <t>セツリツヨ</t>
    </rPh>
    <rPh sb="13" eb="15">
      <t>ヨテイネ</t>
    </rPh>
    <rPh sb="16" eb="19">
      <t>ネンガッピ</t>
    </rPh>
    <phoneticPr fontId="2"/>
  </si>
  <si>
    <t>月</t>
    <rPh sb="0" eb="0">
      <t>ゲツ</t>
    </rPh>
    <phoneticPr fontId="2"/>
  </si>
  <si>
    <t>日</t>
    <rPh sb="0" eb="0">
      <t>ヒ</t>
    </rPh>
    <phoneticPr fontId="2"/>
  </si>
  <si>
    <t>開業届出(個人)
設立登記(法人)</t>
    <rPh sb="0" eb="2">
      <t>カイギョウト</t>
    </rPh>
    <rPh sb="2" eb="4">
      <t>トドケデコ</t>
    </rPh>
    <rPh sb="5" eb="7">
      <t>コジンセ</t>
    </rPh>
    <rPh sb="9" eb="11">
      <t>セツリツト</t>
    </rPh>
    <rPh sb="11" eb="13">
      <t>トウキホ</t>
    </rPh>
    <rPh sb="14" eb="16">
      <t>ホウジン</t>
    </rPh>
    <phoneticPr fontId="2"/>
  </si>
  <si>
    <t>有</t>
    <rPh sb="0" eb="0">
      <t>ア</t>
    </rPh>
    <phoneticPr fontId="2"/>
  </si>
  <si>
    <t>・</t>
  </si>
  <si>
    <t>無</t>
    <rPh sb="0" eb="0">
      <t>ナ</t>
    </rPh>
    <phoneticPr fontId="2"/>
  </si>
  <si>
    <t>業　　種</t>
    <rPh sb="0" eb="1">
      <t>ギョウタ</t>
    </rPh>
    <rPh sb="3" eb="4">
      <t>タネ</t>
    </rPh>
    <phoneticPr fontId="2"/>
  </si>
  <si>
    <t>資本金</t>
    <rPh sb="0" eb="2">
      <t>シホンキン</t>
    </rPh>
    <phoneticPr fontId="2"/>
  </si>
  <si>
    <t>（会社設立予定の場合）</t>
  </si>
  <si>
    <t>円</t>
    <rPh sb="0" eb="0">
      <t>エン</t>
    </rPh>
    <phoneticPr fontId="2"/>
  </si>
  <si>
    <r>
      <rPr>
        <sz val="9"/>
        <rFont val="ＭＳ 明朝"/>
        <family val="1"/>
        <charset val="128"/>
      </rPr>
      <t>許可等</t>
    </r>
    <r>
      <rPr>
        <sz val="10"/>
        <rFont val="ＭＳ 明朝"/>
        <family val="1"/>
        <charset val="128"/>
      </rPr>
      <t xml:space="preserve">
</t>
    </r>
    <r>
      <rPr>
        <sz val="7"/>
        <rFont val="ＭＳ 明朝"/>
        <family val="1"/>
        <charset val="128"/>
      </rPr>
      <t>［許可等取得が必要な場合］</t>
    </r>
    <rPh sb="0" eb="2">
      <t>キョカト</t>
    </rPh>
    <rPh sb="2" eb="3">
      <t>トウキ</t>
    </rPh>
    <rPh sb="5" eb="7">
      <t>キョカト</t>
    </rPh>
    <rPh sb="7" eb="8">
      <t>トウシ</t>
    </rPh>
    <rPh sb="8" eb="10">
      <t>シュトクヒ</t>
    </rPh>
    <rPh sb="11" eb="13">
      <t>ヒツヨウバ</t>
    </rPh>
    <rPh sb="14" eb="16">
      <t>バアイ</t>
    </rPh>
    <phoneticPr fontId="2"/>
  </si>
  <si>
    <t>種　類</t>
    <rPh sb="0" eb="1">
      <t>タネタ</t>
    </rPh>
    <rPh sb="2" eb="3">
      <t>タグイ</t>
    </rPh>
    <phoneticPr fontId="2"/>
  </si>
  <si>
    <t>根拠法</t>
    <rPh sb="0" eb="2">
      <t>コンキョホウ</t>
    </rPh>
    <phoneticPr fontId="2"/>
  </si>
  <si>
    <t>（ 許可・免許・登録・認証の別を記入 ）</t>
    <rPh sb="2" eb="4">
      <t>キョカメ</t>
    </rPh>
    <rPh sb="5" eb="7">
      <t>メンキョト</t>
    </rPh>
    <rPh sb="8" eb="10">
      <t>トウロクニ</t>
    </rPh>
    <rPh sb="11" eb="13">
      <t>ニンショウベ</t>
    </rPh>
    <rPh sb="14" eb="15">
      <t>ベツキ</t>
    </rPh>
    <rPh sb="16" eb="18">
      <t>キニュウ</t>
    </rPh>
    <phoneticPr fontId="2"/>
  </si>
  <si>
    <t>（ 取得すべき許可等の根拠法を記入 （例）食品衛生法 ）</t>
    <rPh sb="2" eb="4">
      <t>シュトクキ</t>
    </rPh>
    <rPh sb="7" eb="9">
      <t>キョカト</t>
    </rPh>
    <rPh sb="9" eb="10">
      <t>トウコ</t>
    </rPh>
    <rPh sb="11" eb="14">
      <t>コンキョホウキ</t>
    </rPh>
    <rPh sb="15" eb="17">
      <t>キニュウレ</t>
    </rPh>
    <rPh sb="19" eb="20">
      <t>レイシ</t>
    </rPh>
    <rPh sb="21" eb="23">
      <t>ショクヒンエ</t>
    </rPh>
    <rPh sb="23" eb="26">
      <t>エイセイホウ</t>
    </rPh>
    <phoneticPr fontId="2"/>
  </si>
  <si>
    <t>従業者の種類</t>
    <rPh sb="0" eb="3">
      <t>ジュウギョウシャシ</t>
    </rPh>
    <rPh sb="4" eb="6">
      <t>シュルイ</t>
    </rPh>
    <phoneticPr fontId="2"/>
  </si>
  <si>
    <t>常勤役員数(個人事業主）</t>
    <rPh sb="0" eb="2">
      <t>ジョウキンヤ</t>
    </rPh>
    <rPh sb="2" eb="4">
      <t>ヤクインス</t>
    </rPh>
    <rPh sb="4" eb="5">
      <t>スウコ</t>
    </rPh>
    <rPh sb="6" eb="8">
      <t>コジンジ</t>
    </rPh>
    <rPh sb="8" eb="10">
      <t>ジギョウヌ</t>
    </rPh>
    <rPh sb="10" eb="11">
      <t>ヌシ</t>
    </rPh>
    <phoneticPr fontId="2"/>
  </si>
  <si>
    <t>人</t>
    <rPh sb="0" eb="0">
      <t>ニン</t>
    </rPh>
    <phoneticPr fontId="2"/>
  </si>
  <si>
    <t>　常用従業員数</t>
    <rPh sb="1" eb="3">
      <t>ジョウヨウジ</t>
    </rPh>
    <rPh sb="3" eb="5">
      <t>ジュウギョウイ</t>
    </rPh>
    <rPh sb="5" eb="6">
      <t>インス</t>
    </rPh>
    <rPh sb="6" eb="7">
      <t>スウ</t>
    </rPh>
    <phoneticPr fontId="2"/>
  </si>
  <si>
    <t>開業の動機
目的</t>
    <rPh sb="0" eb="2">
      <t>カイギョウド</t>
    </rPh>
    <rPh sb="3" eb="5">
      <t>ドウキモ</t>
    </rPh>
    <rPh sb="6" eb="8">
      <t>モクテキ</t>
    </rPh>
    <phoneticPr fontId="2"/>
  </si>
  <si>
    <t>事業内容
事業戦略等</t>
    <rPh sb="0" eb="2">
      <t>ジギョウナ</t>
    </rPh>
    <rPh sb="2" eb="4">
      <t>ナイヨウ</t>
    </rPh>
    <phoneticPr fontId="2"/>
  </si>
  <si>
    <t>経営理念</t>
    <rPh sb="0" eb="2">
      <t>ケイエイリ</t>
    </rPh>
    <rPh sb="2" eb="4">
      <t>リネン</t>
    </rPh>
    <phoneticPr fontId="2"/>
  </si>
  <si>
    <t>（経営理念、経営方針、経営目標など）</t>
  </si>
  <si>
    <t>出資者
出資額</t>
    <rPh sb="0" eb="3">
      <t>シュッシシャシ</t>
    </rPh>
    <rPh sb="4" eb="6">
      <t>シュッシガ</t>
    </rPh>
    <rPh sb="6" eb="7">
      <t>ガク</t>
    </rPh>
    <phoneticPr fontId="2"/>
  </si>
  <si>
    <t xml:space="preserve">（会社設立予定の場合）
</t>
    <rPh sb="1" eb="3">
      <t>カイシャセ</t>
    </rPh>
    <rPh sb="3" eb="5">
      <t>セツリツヨ</t>
    </rPh>
    <rPh sb="5" eb="7">
      <t>ヨテイバ</t>
    </rPh>
    <rPh sb="8" eb="10">
      <t>バアイ</t>
    </rPh>
    <phoneticPr fontId="2"/>
  </si>
  <si>
    <t>事業協力者の
住所・氏名・勤務先</t>
    <rPh sb="0" eb="2">
      <t>ジギョウキ</t>
    </rPh>
    <rPh sb="2" eb="5">
      <t>キョウリョクシャジ</t>
    </rPh>
    <rPh sb="7" eb="9">
      <t>ジュウショシ</t>
    </rPh>
    <rPh sb="10" eb="12">
      <t>シメイキ</t>
    </rPh>
    <rPh sb="13" eb="16">
      <t>キンムサキ</t>
    </rPh>
    <phoneticPr fontId="2"/>
  </si>
  <si>
    <t>住所
氏名
勤務先</t>
    <rPh sb="0" eb="2">
      <t>ジュウショシ</t>
    </rPh>
    <rPh sb="3" eb="5">
      <t>シメイキ</t>
    </rPh>
    <rPh sb="6" eb="9">
      <t>キンムサキ</t>
    </rPh>
    <phoneticPr fontId="2"/>
  </si>
  <si>
    <t>創業準備状況
該当事項に○</t>
    <rPh sb="0" eb="2">
      <t>ソウギョウジ</t>
    </rPh>
    <rPh sb="2" eb="4">
      <t>ジュンビジ</t>
    </rPh>
    <rPh sb="4" eb="6">
      <t>ジョウキョウガ</t>
    </rPh>
    <rPh sb="8" eb="10">
      <t>ガイトウジ</t>
    </rPh>
    <rPh sb="10" eb="12">
      <t>ジコウ</t>
    </rPh>
    <phoneticPr fontId="2"/>
  </si>
  <si>
    <t>ア</t>
  </si>
  <si>
    <t>設備機械器具等発注済み。</t>
    <rPh sb="0" eb="2">
      <t>セツビキ</t>
    </rPh>
    <rPh sb="2" eb="4">
      <t>キカイキ</t>
    </rPh>
    <rPh sb="4" eb="6">
      <t>キグト</t>
    </rPh>
    <rPh sb="6" eb="7">
      <t>トウハ</t>
    </rPh>
    <rPh sb="7" eb="9">
      <t>ハッチュウズ</t>
    </rPh>
    <rPh sb="9" eb="10">
      <t>ズ</t>
    </rPh>
    <phoneticPr fontId="2"/>
  </si>
  <si>
    <t>イ</t>
  </si>
  <si>
    <t>土地・店舗を買収するための頭金等支払い済み。</t>
    <rPh sb="0" eb="2">
      <t>トチテ</t>
    </rPh>
    <rPh sb="3" eb="5">
      <t>テンポバ</t>
    </rPh>
    <rPh sb="6" eb="8">
      <t>バイシュウア</t>
    </rPh>
    <rPh sb="13" eb="15">
      <t>アタマキント</t>
    </rPh>
    <rPh sb="15" eb="16">
      <t>トウシ</t>
    </rPh>
    <rPh sb="16" eb="18">
      <t>シハライズ</t>
    </rPh>
    <rPh sb="19" eb="20">
      <t>ズ</t>
    </rPh>
    <phoneticPr fontId="2"/>
  </si>
  <si>
    <t>ウ</t>
  </si>
  <si>
    <t>土地・店舗を買収するための権利金・敷金等支払い済み。</t>
    <rPh sb="0" eb="2">
      <t>トチテ</t>
    </rPh>
    <rPh sb="3" eb="5">
      <t>テンポバ</t>
    </rPh>
    <rPh sb="6" eb="8">
      <t>バイシュウケ</t>
    </rPh>
    <rPh sb="13" eb="16">
      <t>ケンリキンシ</t>
    </rPh>
    <rPh sb="17" eb="19">
      <t>シキキント</t>
    </rPh>
    <rPh sb="19" eb="20">
      <t>トウシ</t>
    </rPh>
    <rPh sb="20" eb="22">
      <t>シハライズ</t>
    </rPh>
    <rPh sb="23" eb="24">
      <t>ズ</t>
    </rPh>
    <phoneticPr fontId="2"/>
  </si>
  <si>
    <t>エ</t>
  </si>
  <si>
    <t>商品・原材料の仕入れを行っている。</t>
    <rPh sb="0" eb="2">
      <t>ショウヒンゲ</t>
    </rPh>
    <rPh sb="3" eb="6">
      <t>ゲンザイリョウシ</t>
    </rPh>
    <rPh sb="7" eb="9">
      <t>シイオ</t>
    </rPh>
    <rPh sb="11" eb="12">
      <t>オコナ</t>
    </rPh>
    <phoneticPr fontId="2"/>
  </si>
  <si>
    <t>オ</t>
  </si>
  <si>
    <t>事業に必要な許認可を受けている。</t>
    <rPh sb="0" eb="2">
      <t>ジギョウヒ</t>
    </rPh>
    <rPh sb="3" eb="5">
      <t>ヒツヨウキ</t>
    </rPh>
    <rPh sb="6" eb="9">
      <t>キョニンカウ</t>
    </rPh>
    <rPh sb="10" eb="11">
      <t>ウ</t>
    </rPh>
    <phoneticPr fontId="2"/>
  </si>
  <si>
    <t>カ</t>
  </si>
  <si>
    <r>
      <t>事業に必要な許認可取得未了</t>
    </r>
    <r>
      <rPr>
        <sz val="6"/>
        <rFont val="ＭＳ 明朝"/>
        <family val="1"/>
        <charset val="128"/>
      </rPr>
      <t>（許認可取得見込み（申請状況や取得予定時期等）を具体的に記入して下さい。）</t>
    </r>
    <rPh sb="0" eb="2">
      <t>ジギョウヒ</t>
    </rPh>
    <rPh sb="3" eb="5">
      <t>ヒツヨウモ</t>
    </rPh>
    <rPh sb="6" eb="7">
      <t>モトシ</t>
    </rPh>
    <rPh sb="7" eb="8">
      <t>シノブカ</t>
    </rPh>
    <rPh sb="8" eb="9">
      <t>カシ</t>
    </rPh>
    <rPh sb="9" eb="11">
      <t>シュトクミ</t>
    </rPh>
    <rPh sb="11" eb="13">
      <t>ミリョウキ</t>
    </rPh>
    <rPh sb="14" eb="17">
      <t>キョニンカシ</t>
    </rPh>
    <rPh sb="17" eb="19">
      <t>シュトクミ</t>
    </rPh>
    <rPh sb="19" eb="21">
      <t>ミコシ</t>
    </rPh>
    <rPh sb="23" eb="25">
      <t>シンセイジ</t>
    </rPh>
    <rPh sb="25" eb="27">
      <t>ジョウキョウシ</t>
    </rPh>
    <rPh sb="28" eb="30">
      <t>シュトクヨ</t>
    </rPh>
    <rPh sb="30" eb="32">
      <t>ヨテイジ</t>
    </rPh>
    <rPh sb="32" eb="34">
      <t>ジキト</t>
    </rPh>
    <rPh sb="34" eb="35">
      <t>トウグ</t>
    </rPh>
    <rPh sb="37" eb="40">
      <t>グタイテキキ</t>
    </rPh>
    <rPh sb="41" eb="43">
      <t>キニュウク</t>
    </rPh>
    <rPh sb="45" eb="46">
      <t>クダ</t>
    </rPh>
    <phoneticPr fontId="2"/>
  </si>
  <si>
    <t>（</t>
  </si>
  <si>
    <t>）</t>
  </si>
  <si>
    <t>キ</t>
  </si>
  <si>
    <t>その他（具体的に記入　</t>
    <rPh sb="2" eb="3">
      <t>タグ</t>
    </rPh>
    <rPh sb="4" eb="7">
      <t>グタイテキキ</t>
    </rPh>
    <rPh sb="8" eb="10">
      <t>キニュウ</t>
    </rPh>
    <phoneticPr fontId="2"/>
  </si>
  <si>
    <t>代表者略歴</t>
    <rPh sb="0" eb="3">
      <t>ダイヒョウシャリ</t>
    </rPh>
    <rPh sb="3" eb="5">
      <t>リャクレキ</t>
    </rPh>
    <phoneticPr fontId="2"/>
  </si>
  <si>
    <t>ふりがな</t>
  </si>
  <si>
    <t>生年月日</t>
    <rPh sb="0" eb="2">
      <t>セイネンガ</t>
    </rPh>
    <rPh sb="2" eb="4">
      <t>ガッピ</t>
    </rPh>
    <phoneticPr fontId="2"/>
  </si>
  <si>
    <t>（満</t>
  </si>
  <si>
    <t>歳）</t>
  </si>
  <si>
    <t>氏　　名</t>
    <rPh sb="0" eb="1">
      <t>シメ</t>
    </rPh>
    <rPh sb="3" eb="4">
      <t>メイ</t>
    </rPh>
    <phoneticPr fontId="2"/>
  </si>
  <si>
    <t>年</t>
  </si>
  <si>
    <t>月</t>
  </si>
  <si>
    <t>日</t>
  </si>
  <si>
    <t>職　　歴</t>
    <rPh sb="0" eb="1">
      <t>ショクレ</t>
    </rPh>
    <rPh sb="3" eb="4">
      <t>レキ</t>
    </rPh>
    <phoneticPr fontId="2"/>
  </si>
  <si>
    <t>資　　格</t>
    <rPh sb="0" eb="1">
      <t>シカ</t>
    </rPh>
    <rPh sb="3" eb="4">
      <t>カク</t>
    </rPh>
    <phoneticPr fontId="2"/>
  </si>
  <si>
    <r>
      <t>２．商品・サービスの説明等　</t>
    </r>
    <r>
      <rPr>
        <sz val="8"/>
        <rFont val="ＭＳ 明朝"/>
        <family val="1"/>
        <charset val="128"/>
      </rPr>
      <t>※記載枠が足りない場合は最後のページその他補足説明に記載下さい</t>
    </r>
    <rPh sb="3" eb="4">
      <t>ショウシ</t>
    </rPh>
    <rPh sb="4" eb="5">
      <t>シナセ</t>
    </rPh>
    <rPh sb="11" eb="13">
      <t>セツメイト</t>
    </rPh>
    <rPh sb="14" eb="15">
      <t>トウ</t>
    </rPh>
    <phoneticPr fontId="2"/>
  </si>
  <si>
    <t>商品・サービス</t>
    <rPh sb="0" eb="2">
      <t>ショウヒン</t>
    </rPh>
    <phoneticPr fontId="2"/>
  </si>
  <si>
    <t>（１）商品・サービスの説明</t>
    <rPh sb="3" eb="5">
      <t>ショウヒンセ</t>
    </rPh>
    <rPh sb="11" eb="13">
      <t>セツメイ</t>
    </rPh>
    <phoneticPr fontId="2"/>
  </si>
  <si>
    <t>（２）類似の製品・サービス及び類似の製品サービスに対する「強み」（セールスポイント）・「弱み」</t>
    <rPh sb="3" eb="5">
      <t>ルイジセ</t>
    </rPh>
    <rPh sb="6" eb="8">
      <t>セイヒンオ</t>
    </rPh>
    <rPh sb="13" eb="14">
      <t>オヨツ</t>
    </rPh>
    <rPh sb="29" eb="30">
      <t>ツヨ</t>
    </rPh>
    <phoneticPr fontId="2"/>
  </si>
  <si>
    <t>対象市場</t>
  </si>
  <si>
    <t>経営環境、顧客ターゲット（予想している売込先、顧客数等）、販売価格</t>
    <rPh sb="0" eb="2">
      <t>ケイエイカ</t>
    </rPh>
    <rPh sb="2" eb="4">
      <t>カンキョウ</t>
    </rPh>
    <phoneticPr fontId="2"/>
  </si>
  <si>
    <t>販売戦略</t>
    <rPh sb="0" eb="2">
      <t>ハンバイ</t>
    </rPh>
    <phoneticPr fontId="2"/>
  </si>
  <si>
    <t>販売価格設定方針、販売方法（ルート）、ＰＲ方法（プロモーション）など</t>
    <rPh sb="0" eb="2">
      <t>ハンバイカ</t>
    </rPh>
    <rPh sb="2" eb="4">
      <t>カカクセ</t>
    </rPh>
    <rPh sb="4" eb="6">
      <t>セッテイホ</t>
    </rPh>
    <rPh sb="6" eb="8">
      <t>ホウシン</t>
    </rPh>
    <phoneticPr fontId="2"/>
  </si>
  <si>
    <t>３．</t>
  </si>
  <si>
    <t>運転資金計画</t>
    <rPh sb="0" eb="2">
      <t>ウンテンシ</t>
    </rPh>
    <rPh sb="2" eb="4">
      <t>シキンケ</t>
    </rPh>
    <rPh sb="4" eb="6">
      <t>ケイカク</t>
    </rPh>
    <phoneticPr fontId="2"/>
  </si>
  <si>
    <t>名　　称</t>
    <rPh sb="0" eb="1">
      <t>ナシ</t>
    </rPh>
    <rPh sb="3" eb="4">
      <t>ショウ</t>
    </rPh>
    <phoneticPr fontId="2"/>
  </si>
  <si>
    <t>金　　額</t>
    <rPh sb="0" eb="1">
      <t>キンガ</t>
    </rPh>
    <rPh sb="3" eb="4">
      <t>ガク</t>
    </rPh>
    <phoneticPr fontId="2"/>
  </si>
  <si>
    <t>積　算　内　訳</t>
    <rPh sb="0" eb="1">
      <t>セキザ</t>
    </rPh>
    <rPh sb="2" eb="3">
      <t>ザンナ</t>
    </rPh>
    <rPh sb="4" eb="5">
      <t>ナイヤ</t>
    </rPh>
    <rPh sb="6" eb="7">
      <t>ヤク</t>
    </rPh>
    <phoneticPr fontId="2"/>
  </si>
  <si>
    <t>商品・材料等の仕入資金</t>
    <rPh sb="0" eb="2">
      <t>ショウヒンザ</t>
    </rPh>
    <rPh sb="3" eb="5">
      <t>ザイリョウト</t>
    </rPh>
    <rPh sb="5" eb="6">
      <t>トウシ</t>
    </rPh>
    <rPh sb="7" eb="9">
      <t>シイレシ</t>
    </rPh>
    <rPh sb="9" eb="11">
      <t>シキン</t>
    </rPh>
    <phoneticPr fontId="2"/>
  </si>
  <si>
    <t>千円</t>
    <rPh sb="0" eb="1">
      <t>センエン</t>
    </rPh>
    <phoneticPr fontId="2"/>
  </si>
  <si>
    <t>人件費等</t>
    <rPh sb="0" eb="3">
      <t>ジンケンヒトウ</t>
    </rPh>
    <phoneticPr fontId="2"/>
  </si>
  <si>
    <t>その他の資金</t>
    <rPh sb="2" eb="3">
      <t>タシ</t>
    </rPh>
    <rPh sb="4" eb="6">
      <t>シキン</t>
    </rPh>
    <phoneticPr fontId="2"/>
  </si>
  <si>
    <t>計</t>
    <rPh sb="0" eb="0">
      <t>ケイ</t>
    </rPh>
    <phoneticPr fontId="2"/>
  </si>
  <si>
    <t>Ａ</t>
  </si>
  <si>
    <t>４．</t>
  </si>
  <si>
    <t>設備計画</t>
    <rPh sb="0" eb="2">
      <t>セツビケ</t>
    </rPh>
    <rPh sb="2" eb="4">
      <t>ケイカク</t>
    </rPh>
    <phoneticPr fontId="2"/>
  </si>
  <si>
    <r>
      <t>※品目が細かい場合は、</t>
    </r>
    <r>
      <rPr>
        <b/>
        <sz val="8"/>
        <rFont val="ＭＳ 明朝"/>
        <family val="1"/>
        <charset val="128"/>
      </rPr>
      <t>「内装工事一式」</t>
    </r>
    <r>
      <rPr>
        <sz val="8"/>
        <rFont val="ＭＳ 明朝"/>
        <family val="1"/>
        <charset val="128"/>
      </rPr>
      <t>等の記載でも構いません。</t>
    </r>
    <rPh sb="1" eb="3">
      <t>ヒンモクコ</t>
    </rPh>
    <rPh sb="4" eb="5">
      <t>コマバ</t>
    </rPh>
    <rPh sb="7" eb="9">
      <t>バアイナ</t>
    </rPh>
    <rPh sb="12" eb="14">
      <t>ナイソウコ</t>
    </rPh>
    <rPh sb="14" eb="16">
      <t>コウジイ</t>
    </rPh>
    <rPh sb="16" eb="18">
      <t>イッシキト</t>
    </rPh>
    <rPh sb="19" eb="20">
      <t>トウキ</t>
    </rPh>
    <rPh sb="21" eb="23">
      <t>キサイカ</t>
    </rPh>
    <rPh sb="25" eb="26">
      <t>カマ</t>
    </rPh>
    <phoneticPr fontId="2"/>
  </si>
  <si>
    <t>区分</t>
    <rPh sb="0" eb="1">
      <t>クブン</t>
    </rPh>
    <phoneticPr fontId="2"/>
  </si>
  <si>
    <t>内　容　（土地・建物の種別、面積等）</t>
    <rPh sb="0" eb="1">
      <t>ウチカ</t>
    </rPh>
    <rPh sb="2" eb="3">
      <t>カタチト</t>
    </rPh>
    <rPh sb="5" eb="7">
      <t>トチタ</t>
    </rPh>
    <rPh sb="8" eb="10">
      <t>タテモノシ</t>
    </rPh>
    <rPh sb="11" eb="13">
      <t>シュベツメ</t>
    </rPh>
    <rPh sb="14" eb="17">
      <t>メンセキナド</t>
    </rPh>
    <phoneticPr fontId="2"/>
  </si>
  <si>
    <t>取得
方法</t>
    <rPh sb="0" eb="2">
      <t>シュトクホ</t>
    </rPh>
    <rPh sb="3" eb="5">
      <t>ホウホウ</t>
    </rPh>
    <phoneticPr fontId="2"/>
  </si>
  <si>
    <t>取得に要する資金</t>
    <rPh sb="0" eb="2">
      <t>シュトクヨ</t>
    </rPh>
    <rPh sb="3" eb="4">
      <t>ヨウシ</t>
    </rPh>
    <rPh sb="6" eb="8">
      <t>シキン</t>
    </rPh>
    <phoneticPr fontId="2"/>
  </si>
  <si>
    <t>取得（完成）
年月日</t>
    <rPh sb="0" eb="2">
      <t>シュトクカ</t>
    </rPh>
    <rPh sb="3" eb="5">
      <t>カンセイネ</t>
    </rPh>
    <rPh sb="7" eb="10">
      <t>ネンガッピ</t>
    </rPh>
    <phoneticPr fontId="2"/>
  </si>
  <si>
    <t>事業用不動産</t>
    <rPh sb="0" eb="2">
      <t>ジギョウヨ</t>
    </rPh>
    <rPh sb="2" eb="3">
      <t>ヨウフ</t>
    </rPh>
    <rPh sb="3" eb="5">
      <t>フドウサ</t>
    </rPh>
    <rPh sb="5" eb="6">
      <t>サン</t>
    </rPh>
    <phoneticPr fontId="2"/>
  </si>
  <si>
    <t>千円</t>
  </si>
  <si>
    <r>
      <rPr>
        <b/>
        <sz val="12"/>
        <rFont val="ＭＳ Ｐゴシック"/>
        <family val="3"/>
        <charset val="128"/>
      </rPr>
      <t>Ｂ</t>
    </r>
    <r>
      <rPr>
        <b/>
        <sz val="10"/>
        <rFont val="ＭＳ Ｐゴシック"/>
        <family val="3"/>
        <charset val="128"/>
      </rPr>
      <t>　（取得に要する資金）</t>
    </r>
  </si>
  <si>
    <t>内　容（名称、形式・能力、数量、単価等）</t>
    <rPh sb="0" eb="1">
      <t>ウチカ</t>
    </rPh>
    <rPh sb="2" eb="3">
      <t>カタチメ</t>
    </rPh>
    <rPh sb="4" eb="6">
      <t>メイショウケ</t>
    </rPh>
    <rPh sb="7" eb="9">
      <t>ケイシキノ</t>
    </rPh>
    <rPh sb="10" eb="12">
      <t>ノウリョクス</t>
    </rPh>
    <rPh sb="13" eb="15">
      <t>スウリョウタ</t>
    </rPh>
    <rPh sb="16" eb="18">
      <t>タンカト</t>
    </rPh>
    <rPh sb="18" eb="19">
      <t>トウ</t>
    </rPh>
    <phoneticPr fontId="2"/>
  </si>
  <si>
    <t>発　注　先</t>
  </si>
  <si>
    <t>金　額</t>
  </si>
  <si>
    <t>設置（完成）
年月日</t>
    <rPh sb="0" eb="2">
      <t>セッチカ</t>
    </rPh>
    <rPh sb="3" eb="5">
      <t>カンセイネ</t>
    </rPh>
    <rPh sb="7" eb="10">
      <t>ネンガッピ</t>
    </rPh>
    <phoneticPr fontId="2"/>
  </si>
  <si>
    <t>機械器具・什器備品等</t>
    <rPh sb="0" eb="2">
      <t>キカイキ</t>
    </rPh>
    <rPh sb="2" eb="4">
      <t>キグジ</t>
    </rPh>
    <rPh sb="5" eb="7">
      <t>ジュウキビ</t>
    </rPh>
    <rPh sb="7" eb="9">
      <t>ビヒント</t>
    </rPh>
    <rPh sb="9" eb="10">
      <t>トウ</t>
    </rPh>
    <phoneticPr fontId="2"/>
  </si>
  <si>
    <r>
      <rPr>
        <b/>
        <sz val="12"/>
        <rFont val="ＭＳ Ｐゴシック"/>
        <family val="3"/>
        <charset val="128"/>
      </rPr>
      <t>Ｃ　</t>
    </r>
    <r>
      <rPr>
        <b/>
        <sz val="10"/>
        <rFont val="ＭＳ Ｐゴシック"/>
        <family val="3"/>
        <charset val="128"/>
      </rPr>
      <t>　（金額）</t>
    </r>
    <rPh sb="4" eb="6">
      <t>キンガク</t>
    </rPh>
    <phoneticPr fontId="2"/>
  </si>
  <si>
    <t>５．</t>
  </si>
  <si>
    <t>今回の資金計画による必要資金合計</t>
    <rPh sb="0" eb="2">
      <t>コンカイシ</t>
    </rPh>
    <rPh sb="3" eb="5">
      <t>シキンケ</t>
    </rPh>
    <rPh sb="5" eb="7">
      <t>ケイカクヒ</t>
    </rPh>
    <rPh sb="10" eb="12">
      <t>ヒツヨウシ</t>
    </rPh>
    <rPh sb="12" eb="14">
      <t>シキンゴ</t>
    </rPh>
    <rPh sb="14" eb="16">
      <t>ゴウケイ</t>
    </rPh>
    <phoneticPr fontId="2"/>
  </si>
  <si>
    <t>Ａ＋Ｂ＋Ｃ＝</t>
  </si>
  <si>
    <r>
      <t>千円</t>
    </r>
    <r>
      <rPr>
        <b/>
        <sz val="12"/>
        <rFont val="ＭＳ Ｐゴシック"/>
        <family val="3"/>
        <charset val="128"/>
      </rPr>
      <t>（Ｄ）</t>
    </r>
  </si>
  <si>
    <t>６．</t>
  </si>
  <si>
    <t>資金調達計画</t>
    <rPh sb="0" eb="2">
      <t>シキンチ</t>
    </rPh>
    <rPh sb="2" eb="4">
      <t>チョウタツケ</t>
    </rPh>
    <rPh sb="4" eb="6">
      <t>ケイカク</t>
    </rPh>
    <phoneticPr fontId="2"/>
  </si>
  <si>
    <t>自己資金</t>
    <rPh sb="0" eb="2">
      <t>ジコシ</t>
    </rPh>
    <rPh sb="2" eb="4">
      <t>シキン</t>
    </rPh>
    <phoneticPr fontId="2"/>
  </si>
  <si>
    <t>預金</t>
    <rPh sb="0" eb="1">
      <t>ヨキン</t>
    </rPh>
    <phoneticPr fontId="2"/>
  </si>
  <si>
    <r>
      <t>預け先</t>
    </r>
    <r>
      <rPr>
        <sz val="8"/>
        <rFont val="ＭＳ 明朝"/>
        <family val="1"/>
        <charset val="128"/>
      </rPr>
      <t>（金融機関本支店名等）</t>
    </r>
    <rPh sb="0" eb="1">
      <t>アズサ</t>
    </rPh>
    <rPh sb="2" eb="3">
      <t>サキキ</t>
    </rPh>
    <rPh sb="4" eb="6">
      <t>キンユウキ</t>
    </rPh>
    <rPh sb="6" eb="8">
      <t>キカンホ</t>
    </rPh>
    <rPh sb="8" eb="11">
      <t>ホンシテンメ</t>
    </rPh>
    <rPh sb="11" eb="12">
      <t>メイト</t>
    </rPh>
    <rPh sb="12" eb="13">
      <t>トウ</t>
    </rPh>
    <phoneticPr fontId="2"/>
  </si>
  <si>
    <t>種別</t>
    <rPh sb="0" eb="1">
      <t>シュベツ</t>
    </rPh>
    <phoneticPr fontId="2"/>
  </si>
  <si>
    <t>自　己　資　金</t>
  </si>
  <si>
    <t>預金以外</t>
    <rPh sb="0" eb="2">
      <t>ヨキンイ</t>
    </rPh>
    <rPh sb="2" eb="4">
      <t>イガイ</t>
    </rPh>
    <phoneticPr fontId="2"/>
  </si>
  <si>
    <t>自　己　資　金</t>
    <rPh sb="0" eb="1">
      <t>ジオ</t>
    </rPh>
    <rPh sb="2" eb="3">
      <t>オノレシ</t>
    </rPh>
    <rPh sb="4" eb="5">
      <t>シカ</t>
    </rPh>
    <rPh sb="6" eb="7">
      <t>カネ</t>
    </rPh>
    <phoneticPr fontId="2"/>
  </si>
  <si>
    <t>その他（具体的に）(　</t>
  </si>
  <si>
    <t>自　己　資　金　合　計</t>
    <rPh sb="0" eb="1">
      <t>ジオ</t>
    </rPh>
    <rPh sb="2" eb="3">
      <t>オノレシ</t>
    </rPh>
    <rPh sb="4" eb="5">
      <t>シカ</t>
    </rPh>
    <rPh sb="6" eb="7">
      <t>カネゴ</t>
    </rPh>
    <rPh sb="8" eb="9">
      <t>ゴウケ</t>
    </rPh>
    <rPh sb="10" eb="11">
      <t>ケイ</t>
    </rPh>
    <phoneticPr fontId="2"/>
  </si>
  <si>
    <t>借入金等（※）</t>
    <rPh sb="0" eb="2">
      <t>カリイレキ</t>
    </rPh>
    <rPh sb="2" eb="3">
      <t>キント</t>
    </rPh>
    <rPh sb="3" eb="4">
      <t>トウ</t>
    </rPh>
    <phoneticPr fontId="2"/>
  </si>
  <si>
    <t>借　入　先</t>
    <rPh sb="0" eb="1">
      <t>シャクイ</t>
    </rPh>
    <rPh sb="2" eb="3">
      <t>イリサ</t>
    </rPh>
    <rPh sb="4" eb="5">
      <t>サキ</t>
    </rPh>
    <phoneticPr fontId="2"/>
  </si>
  <si>
    <t>年　利</t>
    <rPh sb="0" eb="1">
      <t>トシリ</t>
    </rPh>
    <rPh sb="2" eb="3">
      <t>リ</t>
    </rPh>
    <phoneticPr fontId="2"/>
  </si>
  <si>
    <t>毎月返済額</t>
    <rPh sb="0" eb="2">
      <t>マイツキヘ</t>
    </rPh>
    <rPh sb="2" eb="4">
      <t>ヘンサイガ</t>
    </rPh>
    <rPh sb="4" eb="5">
      <t>ガク</t>
    </rPh>
    <phoneticPr fontId="2"/>
  </si>
  <si>
    <t>借　入　額</t>
    <rPh sb="0" eb="1">
      <t>シャクイ</t>
    </rPh>
    <rPh sb="2" eb="3">
      <t>イリガ</t>
    </rPh>
    <rPh sb="4" eb="5">
      <t>ガク</t>
    </rPh>
    <phoneticPr fontId="2"/>
  </si>
  <si>
    <t>今回の借入額</t>
    <rPh sb="0" eb="2">
      <t>コンカイカ</t>
    </rPh>
    <rPh sb="3" eb="5">
      <t>カリイレガ</t>
    </rPh>
    <rPh sb="5" eb="6">
      <t>ガク</t>
    </rPh>
    <phoneticPr fontId="2"/>
  </si>
  <si>
    <t>％</t>
  </si>
  <si>
    <t>借　入　金　等　合　計</t>
    <rPh sb="0" eb="1">
      <t>シャクイ</t>
    </rPh>
    <rPh sb="2" eb="3">
      <t>イリキ</t>
    </rPh>
    <rPh sb="4" eb="5">
      <t>キント</t>
    </rPh>
    <rPh sb="6" eb="7">
      <t>トウゴ</t>
    </rPh>
    <rPh sb="8" eb="9">
      <t>ゴウケ</t>
    </rPh>
    <rPh sb="10" eb="11">
      <t>ケイ</t>
    </rPh>
    <phoneticPr fontId="2"/>
  </si>
  <si>
    <t>調　達　資　金 合　計</t>
    <rPh sb="0" eb="1">
      <t>チョウタ</t>
    </rPh>
    <rPh sb="2" eb="3">
      <t>タチシ</t>
    </rPh>
    <rPh sb="4" eb="5">
      <t>シカ</t>
    </rPh>
    <rPh sb="6" eb="7">
      <t>カネゴ</t>
    </rPh>
    <rPh sb="8" eb="9">
      <t>ゴウケ</t>
    </rPh>
    <rPh sb="10" eb="11">
      <t>ケイ</t>
    </rPh>
    <phoneticPr fontId="2"/>
  </si>
  <si>
    <t>Ｄ</t>
  </si>
  <si>
    <t>（※）今回の資金調達計画の中による借入金等をご記入下さい。</t>
    <rPh sb="3" eb="5">
      <t>コンカイシ</t>
    </rPh>
    <rPh sb="6" eb="8">
      <t>シキンチ</t>
    </rPh>
    <rPh sb="8" eb="10">
      <t>チョウタツケ</t>
    </rPh>
    <rPh sb="10" eb="12">
      <t>ケイカクナ</t>
    </rPh>
    <rPh sb="13" eb="14">
      <t>ナカカ</t>
    </rPh>
    <rPh sb="17" eb="19">
      <t>カリイレキ</t>
    </rPh>
    <rPh sb="19" eb="20">
      <t>キント</t>
    </rPh>
    <rPh sb="20" eb="21">
      <t>トウキ</t>
    </rPh>
    <rPh sb="23" eb="25">
      <t>キニュウク</t>
    </rPh>
    <rPh sb="25" eb="26">
      <t>クダ</t>
    </rPh>
    <phoneticPr fontId="2"/>
  </si>
  <si>
    <t>７．</t>
  </si>
  <si>
    <t>自己資金算定額</t>
    <rPh sb="0" eb="2">
      <t>ジコシ</t>
    </rPh>
    <rPh sb="2" eb="4">
      <t>シキンサ</t>
    </rPh>
    <rPh sb="4" eb="6">
      <t>サンテイガ</t>
    </rPh>
    <rPh sb="6" eb="7">
      <t>ガク</t>
    </rPh>
    <phoneticPr fontId="2"/>
  </si>
  <si>
    <t>⑴にて算定する。ただし創業者・事業承継支援資金（創業者支援貸付（経営者保証非提供））かつ会社設立</t>
    <rPh sb="3" eb="5">
      <t>サンテイカ</t>
    </rPh>
    <rPh sb="43" eb="45">
      <t>カイシャセ</t>
    </rPh>
    <rPh sb="45" eb="48">
      <t>セツリツズ</t>
    </rPh>
    <phoneticPr fontId="2"/>
  </si>
  <si>
    <t>済みであり売上高の計上のある者は⑴、⑵どちらか。</t>
  </si>
  <si>
    <t>⑴</t>
  </si>
  <si>
    <t>自　己　資　金　等</t>
    <rPh sb="0" eb="1">
      <t>ジオ</t>
    </rPh>
    <rPh sb="2" eb="3">
      <t>オノレシ</t>
    </rPh>
    <rPh sb="4" eb="5">
      <t>シカ</t>
    </rPh>
    <rPh sb="6" eb="7">
      <t>カネト</t>
    </rPh>
    <rPh sb="8" eb="9">
      <t>トウ</t>
    </rPh>
    <phoneticPr fontId="2"/>
  </si>
  <si>
    <t>種　　類</t>
    <rPh sb="0" eb="1">
      <t>タネタ</t>
    </rPh>
    <rPh sb="3" eb="4">
      <t>タグイ</t>
    </rPh>
    <phoneticPr fontId="2"/>
  </si>
  <si>
    <t>明　　　細</t>
    <rPh sb="0" eb="1">
      <t>メイホ</t>
    </rPh>
    <rPh sb="4" eb="5">
      <t>ホソ</t>
    </rPh>
    <phoneticPr fontId="2"/>
  </si>
  <si>
    <t>普通預金</t>
    <rPh sb="0" eb="2">
      <t>フツウヨ</t>
    </rPh>
    <rPh sb="2" eb="4">
      <t>ヨキン</t>
    </rPh>
    <phoneticPr fontId="2"/>
  </si>
  <si>
    <t>定期性預金</t>
    <rPh sb="0" eb="3">
      <t>テイキセイヨ</t>
    </rPh>
    <rPh sb="3" eb="5">
      <t>ヨキン</t>
    </rPh>
    <phoneticPr fontId="2"/>
  </si>
  <si>
    <t>入居保証金等</t>
    <rPh sb="0" eb="2">
      <t>ニュウキョホ</t>
    </rPh>
    <rPh sb="2" eb="5">
      <t>ホショウキント</t>
    </rPh>
    <rPh sb="5" eb="6">
      <t>トウ</t>
    </rPh>
    <phoneticPr fontId="2"/>
  </si>
  <si>
    <t>設備充当等</t>
    <rPh sb="0" eb="2">
      <t>セツビジ</t>
    </rPh>
    <rPh sb="2" eb="4">
      <t>ジュウトウト</t>
    </rPh>
    <rPh sb="4" eb="5">
      <t>トウ</t>
    </rPh>
    <phoneticPr fontId="2"/>
  </si>
  <si>
    <t>合　　　　　　　　　計</t>
    <rPh sb="0" eb="1">
      <t>ゴウケ</t>
    </rPh>
    <rPh sb="10" eb="11">
      <t>ケイ</t>
    </rPh>
    <phoneticPr fontId="2"/>
  </si>
  <si>
    <t>①</t>
  </si>
  <si>
    <t>借　入　金　等</t>
    <rPh sb="0" eb="1">
      <t>シャクイ</t>
    </rPh>
    <rPh sb="2" eb="3">
      <t>イリキ</t>
    </rPh>
    <rPh sb="4" eb="5">
      <t>キント</t>
    </rPh>
    <rPh sb="6" eb="7">
      <t>トウ</t>
    </rPh>
    <phoneticPr fontId="2"/>
  </si>
  <si>
    <t>借入先</t>
    <rPh sb="0" eb="2">
      <t>カリイレサ</t>
    </rPh>
    <rPh sb="2" eb="3">
      <t>サキ</t>
    </rPh>
    <phoneticPr fontId="2"/>
  </si>
  <si>
    <t>資金使途</t>
    <rPh sb="0" eb="2">
      <t>シキンシ</t>
    </rPh>
    <rPh sb="2" eb="4">
      <t>シト</t>
    </rPh>
    <phoneticPr fontId="2"/>
  </si>
  <si>
    <t>残存
返済期間</t>
    <rPh sb="0" eb="2">
      <t>ザンゾンヘ</t>
    </rPh>
    <rPh sb="3" eb="5">
      <t>ヘンサイキ</t>
    </rPh>
    <rPh sb="5" eb="7">
      <t>キカン</t>
    </rPh>
    <phoneticPr fontId="2"/>
  </si>
  <si>
    <t>年間
返済額</t>
    <rPh sb="0" eb="2">
      <t>ネンカンヘ</t>
    </rPh>
    <rPh sb="3" eb="5">
      <t>ヘンサイガ</t>
    </rPh>
    <rPh sb="5" eb="6">
      <t>ガク</t>
    </rPh>
    <phoneticPr fontId="2"/>
  </si>
  <si>
    <t>年間返済額の２年分
（２年以内のものは全額）</t>
    <rPh sb="0" eb="2">
      <t>ネンカンヘ</t>
    </rPh>
    <rPh sb="2" eb="4">
      <t>ヘンサイガ</t>
    </rPh>
    <rPh sb="4" eb="5">
      <t>ガクネ</t>
    </rPh>
    <rPh sb="7" eb="8">
      <t>ネンブ</t>
    </rPh>
    <rPh sb="8" eb="9">
      <t>ブンネ</t>
    </rPh>
    <rPh sb="12" eb="13">
      <t>ネンイ</t>
    </rPh>
    <rPh sb="13" eb="15">
      <t>イナイゼ</t>
    </rPh>
    <rPh sb="19" eb="21">
      <t>ゼンガク</t>
    </rPh>
    <phoneticPr fontId="2"/>
  </si>
  <si>
    <t>ヶ月</t>
    <rPh sb="1" eb="2">
      <t>ゲツ</t>
    </rPh>
    <phoneticPr fontId="2"/>
  </si>
  <si>
    <t>②</t>
  </si>
  <si>
    <t>自　己　資　金　額　（　①　－　②　）　＝</t>
    <rPh sb="0" eb="1">
      <t>ジオ</t>
    </rPh>
    <rPh sb="2" eb="3">
      <t>オノレシ</t>
    </rPh>
    <rPh sb="4" eb="5">
      <t>シカ</t>
    </rPh>
    <rPh sb="6" eb="7">
      <t>カネガ</t>
    </rPh>
    <rPh sb="8" eb="9">
      <t>ガク</t>
    </rPh>
    <phoneticPr fontId="2"/>
  </si>
  <si>
    <t>③</t>
  </si>
  <si>
    <t>⑵</t>
  </si>
  <si>
    <t>自己資金割合確認欄</t>
  </si>
  <si>
    <t>資本金③</t>
    <rPh sb="0" eb="3">
      <t>シホンキン</t>
    </rPh>
    <phoneticPr fontId="2"/>
  </si>
  <si>
    <t>借入金④</t>
    <rPh sb="0" eb="3">
      <t>カリイレキン</t>
    </rPh>
    <phoneticPr fontId="2"/>
  </si>
  <si>
    <t>③／（③＋④）</t>
  </si>
  <si>
    <t>８．</t>
  </si>
  <si>
    <t>収支計画</t>
    <rPh sb="0" eb="2">
      <t>シュウシケ</t>
    </rPh>
    <rPh sb="2" eb="4">
      <t>ケイカク</t>
    </rPh>
    <phoneticPr fontId="2"/>
  </si>
  <si>
    <t>単位：千円</t>
    <rPh sb="0" eb="2">
      <t>タンイセ</t>
    </rPh>
    <rPh sb="3" eb="5">
      <t>センエン</t>
    </rPh>
    <phoneticPr fontId="2"/>
  </si>
  <si>
    <t>科目</t>
    <rPh sb="0" eb="1">
      <t>カモク</t>
    </rPh>
    <phoneticPr fontId="2"/>
  </si>
  <si>
    <t>初年度</t>
    <rPh sb="0" eb="2">
      <t>ショネンド</t>
    </rPh>
    <phoneticPr fontId="2"/>
  </si>
  <si>
    <t>２年目</t>
    <rPh sb="1" eb="3">
      <t>ネンメ</t>
    </rPh>
    <phoneticPr fontId="2"/>
  </si>
  <si>
    <t>３年目</t>
    <rPh sb="1" eb="3">
      <t>ネンメ</t>
    </rPh>
    <phoneticPr fontId="2"/>
  </si>
  <si>
    <t>１月</t>
    <rPh sb="1" eb="2">
      <t>ガツ</t>
    </rPh>
    <phoneticPr fontId="2"/>
  </si>
  <si>
    <t>２月</t>
  </si>
  <si>
    <t>３月</t>
  </si>
  <si>
    <t>４月</t>
  </si>
  <si>
    <t>５月</t>
  </si>
  <si>
    <t>６月</t>
  </si>
  <si>
    <t>７月</t>
  </si>
  <si>
    <t>８月</t>
  </si>
  <si>
    <t>９月</t>
  </si>
  <si>
    <t>10月</t>
  </si>
  <si>
    <t>11月</t>
  </si>
  <si>
    <t>12月</t>
  </si>
  <si>
    <t>合計</t>
    <rPh sb="0" eb="1">
      <t>ゴウケイ</t>
    </rPh>
    <phoneticPr fontId="2"/>
  </si>
  <si>
    <t>①売上高</t>
    <rPh sb="1" eb="4">
      <t>ウリアゲダカ</t>
    </rPh>
    <phoneticPr fontId="2"/>
  </si>
  <si>
    <t>②売上原価</t>
    <rPh sb="1" eb="3">
      <t>ウリアゲゲ</t>
    </rPh>
    <rPh sb="3" eb="5">
      <t>ゲンカ</t>
    </rPh>
    <phoneticPr fontId="2"/>
  </si>
  <si>
    <r>
      <t>③売上総利益
＝</t>
    </r>
    <r>
      <rPr>
        <sz val="8"/>
        <rFont val="ＭＳ 明朝"/>
        <family val="1"/>
        <charset val="128"/>
      </rPr>
      <t>①－②</t>
    </r>
    <rPh sb="1" eb="3">
      <t>ウリアゲソ</t>
    </rPh>
    <rPh sb="3" eb="6">
      <t>ソウリエキ</t>
    </rPh>
    <phoneticPr fontId="2"/>
  </si>
  <si>
    <r>
      <t xml:space="preserve">④売上総利益率
</t>
    </r>
    <r>
      <rPr>
        <sz val="8"/>
        <rFont val="ＭＳ 明朝"/>
        <family val="1"/>
        <charset val="128"/>
      </rPr>
      <t>(③/①×100%)</t>
    </r>
    <rPh sb="1" eb="3">
      <t>ウリアゲソ</t>
    </rPh>
    <rPh sb="3" eb="4">
      <t>ソウリ</t>
    </rPh>
    <rPh sb="6" eb="7">
      <t>リツ</t>
    </rPh>
    <phoneticPr fontId="2"/>
  </si>
  <si>
    <t>経　　費</t>
    <rPh sb="0" eb="1">
      <t>キョウヒ</t>
    </rPh>
    <rPh sb="3" eb="4">
      <t>ヒ</t>
    </rPh>
    <phoneticPr fontId="2"/>
  </si>
  <si>
    <t>ｱ人件費</t>
    <rPh sb="1" eb="4">
      <t>ジンケンヒ</t>
    </rPh>
    <phoneticPr fontId="2"/>
  </si>
  <si>
    <t>ｲ家賃</t>
    <rPh sb="1" eb="3">
      <t>ヤチン</t>
    </rPh>
    <phoneticPr fontId="2"/>
  </si>
  <si>
    <t>ｳ光熱費</t>
    <rPh sb="1" eb="4">
      <t>コウネツヒ</t>
    </rPh>
    <phoneticPr fontId="2"/>
  </si>
  <si>
    <t>ｴ通信費</t>
    <rPh sb="1" eb="4">
      <t>ツウシンヒ</t>
    </rPh>
    <phoneticPr fontId="2"/>
  </si>
  <si>
    <t>ｵ交通費</t>
    <rPh sb="1" eb="4">
      <t>コウツウヒ</t>
    </rPh>
    <phoneticPr fontId="2"/>
  </si>
  <si>
    <t>ｶ広告費</t>
    <rPh sb="1" eb="4">
      <t>コウコクヒ</t>
    </rPh>
    <phoneticPr fontId="2"/>
  </si>
  <si>
    <t>ｷ消耗品費</t>
    <rPh sb="1" eb="4">
      <t>ショウモウヒンヒ</t>
    </rPh>
    <rPh sb="4" eb="5">
      <t>ヒ</t>
    </rPh>
    <phoneticPr fontId="2"/>
  </si>
  <si>
    <t>ｸ減価償却費</t>
    <rPh sb="1" eb="3">
      <t>ゲンカシ</t>
    </rPh>
    <rPh sb="3" eb="5">
      <t>ショウキャクヒ</t>
    </rPh>
    <rPh sb="5" eb="6">
      <t>ヒ</t>
    </rPh>
    <phoneticPr fontId="2"/>
  </si>
  <si>
    <t>ｹ支払利息</t>
    <rPh sb="1" eb="3">
      <t>シハライリ</t>
    </rPh>
    <rPh sb="3" eb="5">
      <t>リソク</t>
    </rPh>
    <phoneticPr fontId="2"/>
  </si>
  <si>
    <t>ｺその他</t>
    <rPh sb="3" eb="4">
      <t>タ</t>
    </rPh>
    <phoneticPr fontId="2"/>
  </si>
  <si>
    <t>⑤経費計</t>
    <rPh sb="1" eb="3">
      <t>ケイヒケ</t>
    </rPh>
    <rPh sb="3" eb="4">
      <t>ケイ</t>
    </rPh>
    <phoneticPr fontId="2"/>
  </si>
  <si>
    <r>
      <t xml:space="preserve">⑥営業利益
</t>
    </r>
    <r>
      <rPr>
        <sz val="8"/>
        <rFont val="ＭＳ 明朝"/>
        <family val="1"/>
        <charset val="128"/>
      </rPr>
      <t>(①－②－⑤)</t>
    </r>
    <rPh sb="1" eb="3">
      <t>エイギョウリ</t>
    </rPh>
    <rPh sb="3" eb="5">
      <t>リエキ</t>
    </rPh>
    <phoneticPr fontId="2"/>
  </si>
  <si>
    <t>⑦営業外収支</t>
    <rPh sb="1" eb="4">
      <t>エイギョウガイシ</t>
    </rPh>
    <rPh sb="4" eb="6">
      <t>シュウシ</t>
    </rPh>
    <phoneticPr fontId="2"/>
  </si>
  <si>
    <r>
      <t xml:space="preserve">⑧経常利益
</t>
    </r>
    <r>
      <rPr>
        <sz val="8"/>
        <rFont val="ＭＳ 明朝"/>
        <family val="1"/>
        <charset val="128"/>
      </rPr>
      <t>（⑥＋⑦)</t>
    </r>
    <rPh sb="1" eb="3">
      <t>ケイジョウリ</t>
    </rPh>
    <rPh sb="3" eb="5">
      <t>リエキ</t>
    </rPh>
    <phoneticPr fontId="2"/>
  </si>
  <si>
    <r>
      <t xml:space="preserve">⑨租税公課
</t>
    </r>
    <r>
      <rPr>
        <sz val="6"/>
        <rFont val="ＭＳ 明朝"/>
        <family val="1"/>
        <charset val="128"/>
      </rPr>
      <t>（所得税・法人税等）</t>
    </r>
    <rPh sb="1" eb="3">
      <t>ソゼイコ</t>
    </rPh>
    <rPh sb="3" eb="5">
      <t>コウカシ</t>
    </rPh>
    <rPh sb="7" eb="10">
      <t>ショトクゼイホ</t>
    </rPh>
    <rPh sb="11" eb="13">
      <t>ホウジンゼ</t>
    </rPh>
    <rPh sb="13" eb="14">
      <t>ゼイト</t>
    </rPh>
    <rPh sb="14" eb="15">
      <t>トウ</t>
    </rPh>
    <phoneticPr fontId="2"/>
  </si>
  <si>
    <t>⑩代表者
　生活費等</t>
    <rPh sb="1" eb="4">
      <t>ダイヒョウシャセ</t>
    </rPh>
    <rPh sb="6" eb="9">
      <t>セイカツヒト</t>
    </rPh>
    <rPh sb="9" eb="10">
      <t>トウ</t>
    </rPh>
    <phoneticPr fontId="2"/>
  </si>
  <si>
    <r>
      <t xml:space="preserve">⑪償還財源
</t>
    </r>
    <r>
      <rPr>
        <sz val="6"/>
        <rFont val="ＭＳ 明朝"/>
        <family val="1"/>
        <charset val="128"/>
      </rPr>
      <t>(ク＋⑧－⑨－⑩)</t>
    </r>
    <rPh sb="1" eb="3">
      <t>ショウカンザ</t>
    </rPh>
    <rPh sb="3" eb="5">
      <t>ザイゲン</t>
    </rPh>
    <phoneticPr fontId="2"/>
  </si>
  <si>
    <t>⑫返済元金</t>
    <rPh sb="1" eb="3">
      <t>ヘンサイガ</t>
    </rPh>
    <rPh sb="3" eb="5">
      <t>ガンキン</t>
    </rPh>
    <phoneticPr fontId="2"/>
  </si>
  <si>
    <r>
      <t xml:space="preserve">⑬返済余力
</t>
    </r>
    <r>
      <rPr>
        <sz val="8"/>
        <rFont val="ＭＳ 明朝"/>
        <family val="1"/>
        <charset val="128"/>
      </rPr>
      <t>(⑪－⑫)</t>
    </r>
    <rPh sb="1" eb="3">
      <t>ヘンサイヨ</t>
    </rPh>
    <rPh sb="3" eb="5">
      <t>ヨリョク</t>
    </rPh>
    <phoneticPr fontId="2"/>
  </si>
  <si>
    <t>９．－②　収支計画根拠</t>
    <rPh sb="5" eb="7">
      <t>シュウシケ</t>
    </rPh>
    <rPh sb="7" eb="9">
      <t>ケイカクコ</t>
    </rPh>
    <rPh sb="9" eb="11">
      <t>コンキョ</t>
    </rPh>
    <phoneticPr fontId="2"/>
  </si>
  <si>
    <t>算出根拠</t>
    <rPh sb="0" eb="2">
      <t>サンシュツコ</t>
    </rPh>
    <rPh sb="2" eb="4">
      <t>コンキョ</t>
    </rPh>
    <phoneticPr fontId="2"/>
  </si>
  <si>
    <t>３年目</t>
    <rPh sb="1" eb="2">
      <t>ネンメ</t>
    </rPh>
    <rPh sb="2" eb="3">
      <t>メ</t>
    </rPh>
    <phoneticPr fontId="2"/>
  </si>
  <si>
    <t>売上高</t>
    <rPh sb="0" eb="2">
      <t>ウリアゲダ</t>
    </rPh>
    <rPh sb="2" eb="3">
      <t>ダカ</t>
    </rPh>
    <phoneticPr fontId="2"/>
  </si>
  <si>
    <t>売上原価</t>
    <rPh sb="0" eb="2">
      <t>ウリアゲゲ</t>
    </rPh>
    <rPh sb="2" eb="4">
      <t>ゲンカ</t>
    </rPh>
    <phoneticPr fontId="2"/>
  </si>
  <si>
    <t>経費</t>
    <rPh sb="0" eb="1">
      <t>ケイヒ</t>
    </rPh>
    <phoneticPr fontId="2"/>
  </si>
  <si>
    <t>返済額</t>
    <rPh sb="0" eb="2">
      <t>ヘンサイガク</t>
    </rPh>
    <phoneticPr fontId="2"/>
  </si>
  <si>
    <t>１０．借入金等状況（※）</t>
    <rPh sb="3" eb="5">
      <t>カリイレキ</t>
    </rPh>
    <rPh sb="5" eb="6">
      <t>キント</t>
    </rPh>
    <rPh sb="6" eb="7">
      <t>トウジ</t>
    </rPh>
    <rPh sb="7" eb="9">
      <t>ジョウキョウ</t>
    </rPh>
    <phoneticPr fontId="2"/>
  </si>
  <si>
    <t>借入先等</t>
    <rPh sb="0" eb="2">
      <t>カリイレサ</t>
    </rPh>
    <rPh sb="2" eb="3">
      <t>サキト</t>
    </rPh>
    <rPh sb="3" eb="4">
      <t>トウ</t>
    </rPh>
    <phoneticPr fontId="2"/>
  </si>
  <si>
    <t>借入残高</t>
    <rPh sb="0" eb="2">
      <t>カリイレザ</t>
    </rPh>
    <rPh sb="2" eb="4">
      <t>ザンダカ</t>
    </rPh>
    <phoneticPr fontId="2"/>
  </si>
  <si>
    <t>残　　存
返済期間</t>
    <rPh sb="0" eb="1">
      <t>ザンゾ</t>
    </rPh>
    <rPh sb="3" eb="4">
      <t>ゾンヘ</t>
    </rPh>
    <rPh sb="5" eb="7">
      <t>ヘンサイキ</t>
    </rPh>
    <rPh sb="7" eb="9">
      <t>キカン</t>
    </rPh>
    <phoneticPr fontId="2"/>
  </si>
  <si>
    <t>年　間
返済額</t>
    <rPh sb="0" eb="1">
      <t>トシカ</t>
    </rPh>
    <rPh sb="2" eb="3">
      <t>カンヘ</t>
    </rPh>
    <rPh sb="4" eb="6">
      <t>ヘンサイガ</t>
    </rPh>
    <rPh sb="6" eb="7">
      <t>ガク</t>
    </rPh>
    <phoneticPr fontId="2"/>
  </si>
  <si>
    <t>（※）</t>
  </si>
  <si>
    <t>現在負担している非事業性を含む借入金等で、今回の資金調達計画によるもの以外をご記入下さい</t>
    <rPh sb="0" eb="2">
      <t>ゲンザイフ</t>
    </rPh>
    <rPh sb="2" eb="4">
      <t>フタンヒ</t>
    </rPh>
    <rPh sb="8" eb="9">
      <t>ヒジ</t>
    </rPh>
    <rPh sb="9" eb="12">
      <t>ジギョウセイフ</t>
    </rPh>
    <rPh sb="13" eb="14">
      <t>フクカ</t>
    </rPh>
    <rPh sb="15" eb="17">
      <t>カリイレキ</t>
    </rPh>
    <rPh sb="17" eb="19">
      <t>キンナドコ</t>
    </rPh>
    <rPh sb="21" eb="23">
      <t>コンカイシ</t>
    </rPh>
    <rPh sb="24" eb="26">
      <t>シキンチ</t>
    </rPh>
    <rPh sb="26" eb="28">
      <t>チョウタツケ</t>
    </rPh>
    <rPh sb="28" eb="30">
      <t>ケイカクイ</t>
    </rPh>
    <rPh sb="35" eb="37">
      <t>イガイキ</t>
    </rPh>
    <rPh sb="39" eb="41">
      <t>キニュウク</t>
    </rPh>
    <rPh sb="41" eb="42">
      <t>クダ</t>
    </rPh>
    <phoneticPr fontId="2"/>
  </si>
  <si>
    <t>（経営者本人が負担している保証債務も含みます。）</t>
    <rPh sb="1" eb="4">
      <t>ケイエイシャホ</t>
    </rPh>
    <rPh sb="4" eb="6">
      <t>ホンニンフ</t>
    </rPh>
    <rPh sb="7" eb="9">
      <t>フタンホ</t>
    </rPh>
    <rPh sb="13" eb="15">
      <t>ホショウサ</t>
    </rPh>
    <rPh sb="15" eb="17">
      <t>サイムフ</t>
    </rPh>
    <rPh sb="18" eb="19">
      <t>フク</t>
    </rPh>
    <phoneticPr fontId="2"/>
  </si>
  <si>
    <t>１１．</t>
  </si>
  <si>
    <t>仕入先・販売先</t>
    <rPh sb="0" eb="3">
      <t>シイレサキハ</t>
    </rPh>
    <rPh sb="4" eb="7">
      <t>ハンバイサキ</t>
    </rPh>
    <phoneticPr fontId="2"/>
  </si>
  <si>
    <t>主な仕入先・外注先</t>
    <rPh sb="0" eb="1">
      <t>オモシ</t>
    </rPh>
    <rPh sb="2" eb="4">
      <t>シイレサ</t>
    </rPh>
    <rPh sb="4" eb="5">
      <t>サキガ</t>
    </rPh>
    <rPh sb="6" eb="8">
      <t>ガイチュウサ</t>
    </rPh>
    <rPh sb="8" eb="9">
      <t>サキ</t>
    </rPh>
    <phoneticPr fontId="2"/>
  </si>
  <si>
    <t>仕入・外注内容</t>
    <rPh sb="0" eb="2">
      <t>シイレガ</t>
    </rPh>
    <rPh sb="3" eb="5">
      <t>ガイチュウナ</t>
    </rPh>
    <rPh sb="5" eb="7">
      <t>ナイヨウ</t>
    </rPh>
    <phoneticPr fontId="2"/>
  </si>
  <si>
    <t>全体に占める割合（％）</t>
    <rPh sb="0" eb="2">
      <t>ゼンタイシ</t>
    </rPh>
    <rPh sb="3" eb="4">
      <t>シワ</t>
    </rPh>
    <rPh sb="6" eb="8">
      <t>ワリアイ</t>
    </rPh>
    <phoneticPr fontId="2"/>
  </si>
  <si>
    <t>仕入・外注予定額</t>
    <rPh sb="0" eb="2">
      <t>シイレガ</t>
    </rPh>
    <rPh sb="3" eb="5">
      <t>ガイチュウヨ</t>
    </rPh>
    <rPh sb="5" eb="8">
      <t>ヨテイガク</t>
    </rPh>
    <phoneticPr fontId="2"/>
  </si>
  <si>
    <t>支払方法・条件</t>
    <rPh sb="0" eb="2">
      <t>シハライホ</t>
    </rPh>
    <rPh sb="2" eb="4">
      <t>ホウホウジ</t>
    </rPh>
    <rPh sb="5" eb="7">
      <t>ジョウケン</t>
    </rPh>
    <phoneticPr fontId="2"/>
  </si>
  <si>
    <t>合　　計</t>
    <rPh sb="0" eb="1">
      <t>ゴウケ</t>
    </rPh>
    <rPh sb="3" eb="4">
      <t>ケイ</t>
    </rPh>
    <phoneticPr fontId="2"/>
  </si>
  <si>
    <t>主な販売先・受注先、想定対象顧客等</t>
    <rPh sb="0" eb="1">
      <t>オモハ</t>
    </rPh>
    <rPh sb="2" eb="5">
      <t>ハンバイサキジ</t>
    </rPh>
    <rPh sb="6" eb="8">
      <t>ジュチュウサ</t>
    </rPh>
    <rPh sb="8" eb="9">
      <t>サキソ</t>
    </rPh>
    <rPh sb="10" eb="12">
      <t>ソウテイタ</t>
    </rPh>
    <rPh sb="12" eb="14">
      <t>タイショウコ</t>
    </rPh>
    <rPh sb="14" eb="16">
      <t>コキャクト</t>
    </rPh>
    <rPh sb="16" eb="17">
      <t>トウ</t>
    </rPh>
    <phoneticPr fontId="2"/>
  </si>
  <si>
    <t>販売・受注内容</t>
    <rPh sb="0" eb="2">
      <t>ハンバイジ</t>
    </rPh>
    <rPh sb="3" eb="5">
      <t>ジュチュウナ</t>
    </rPh>
    <rPh sb="5" eb="7">
      <t>ナイヨウ</t>
    </rPh>
    <phoneticPr fontId="2"/>
  </si>
  <si>
    <t>販売・受注予定額</t>
    <rPh sb="0" eb="2">
      <t>ハンバイジ</t>
    </rPh>
    <rPh sb="3" eb="5">
      <t>ジュチュウヨ</t>
    </rPh>
    <rPh sb="5" eb="8">
      <t>ヨテイガク</t>
    </rPh>
    <phoneticPr fontId="2"/>
  </si>
  <si>
    <t>回収方法・条件</t>
    <rPh sb="0" eb="2">
      <t>カイシュウホ</t>
    </rPh>
    <rPh sb="2" eb="4">
      <t>ホウホウジ</t>
    </rPh>
    <rPh sb="5" eb="7">
      <t>ジョウケン</t>
    </rPh>
    <phoneticPr fontId="2"/>
  </si>
  <si>
    <t>1２．</t>
  </si>
  <si>
    <t>その他</t>
    <rPh sb="2" eb="3">
      <t>タ</t>
    </rPh>
    <phoneticPr fontId="2"/>
  </si>
  <si>
    <t>計画に関する補足説明、その他説明事項がありましたらご記入して下さい。</t>
    <rPh sb="0" eb="2">
      <t>ケイカクカ</t>
    </rPh>
    <rPh sb="3" eb="4">
      <t>カンホ</t>
    </rPh>
    <rPh sb="6" eb="8">
      <t>ホソクセ</t>
    </rPh>
    <rPh sb="8" eb="10">
      <t>セツメイタ</t>
    </rPh>
    <rPh sb="13" eb="14">
      <t>タセ</t>
    </rPh>
    <rPh sb="14" eb="16">
      <t>セツメイジ</t>
    </rPh>
    <rPh sb="16" eb="18">
      <t>ジコウキ</t>
    </rPh>
    <rPh sb="26" eb="28">
      <t>キニュウク</t>
    </rPh>
    <rPh sb="30" eb="31">
      <t>クダ</t>
    </rPh>
    <phoneticPr fontId="2"/>
  </si>
  <si>
    <t>記載例</t>
    <rPh sb="0" eb="2">
      <t>キサイレ</t>
    </rPh>
    <rPh sb="2" eb="3">
      <t>レイ</t>
    </rPh>
    <phoneticPr fontId="2"/>
  </si>
  <si>
    <t>・開業経緯の補足説明について
・今後の事業リスク（弱み）について、それに対する対応策について
・業務分掌及び組織図、従業員の事務分掌、経歴、資格などについて
・販売方法（ルート）、ＰＲ方法（プロモーション）などの行動計画について</t>
    <rPh sb="1" eb="3">
      <t>カイギョウケ</t>
    </rPh>
    <rPh sb="3" eb="5">
      <t>ケイイホ</t>
    </rPh>
    <rPh sb="6" eb="8">
      <t>ホソクセ</t>
    </rPh>
    <rPh sb="8" eb="10">
      <t>セツメイコ</t>
    </rPh>
    <rPh sb="16" eb="18">
      <t>コンゴヨ</t>
    </rPh>
    <rPh sb="25" eb="26">
      <t>ヨワタ</t>
    </rPh>
    <rPh sb="36" eb="37">
      <t>タイタ</t>
    </rPh>
    <rPh sb="39" eb="41">
      <t>タイオウサ</t>
    </rPh>
    <rPh sb="41" eb="42">
      <t>サクギ</t>
    </rPh>
    <rPh sb="48" eb="50">
      <t>ギョウムブ</t>
    </rPh>
    <rPh sb="50" eb="52">
      <t>ブンショウオ</t>
    </rPh>
    <rPh sb="52" eb="53">
      <t>オヨソ</t>
    </rPh>
    <rPh sb="54" eb="57">
      <t>ソシキズ</t>
    </rPh>
    <phoneticPr fontId="2"/>
  </si>
  <si>
    <t>【あっせん申込様式－創業計画書】</t>
  </si>
  <si>
    <r>
      <t xml:space="preserve">創業計画書
</t>
    </r>
    <r>
      <rPr>
        <b/>
        <sz val="12"/>
        <rFont val="ＭＳ 明朝"/>
        <family val="1"/>
        <charset val="128"/>
      </rPr>
      <t>※創業者・事業承継支援資金（創業者支援貸付）
※創業者・事業承継支援資金（創業者支援貸付（経営者保証非提供））-決算１期未終了-</t>
    </r>
    <rPh sb="0" eb="2">
      <t>ソウギョウケ</t>
    </rPh>
    <rPh sb="2" eb="4">
      <t>ケイカクシ</t>
    </rPh>
    <rPh sb="4" eb="5">
      <t>ショソ</t>
    </rPh>
    <rPh sb="7" eb="10">
      <t>ソウギョウシャジ</t>
    </rPh>
    <rPh sb="11" eb="13">
      <t>ジギョウシ</t>
    </rPh>
    <rPh sb="13" eb="15">
      <t>ショウケイシ</t>
    </rPh>
    <rPh sb="15" eb="17">
      <t>シエンシ</t>
    </rPh>
    <rPh sb="17" eb="19">
      <t>シキンソ</t>
    </rPh>
    <rPh sb="20" eb="23">
      <t>ソウギョウシャシ</t>
    </rPh>
    <rPh sb="23" eb="25">
      <t>シエンカ</t>
    </rPh>
    <rPh sb="25" eb="27">
      <t>カシツケソ</t>
    </rPh>
    <rPh sb="30" eb="33">
      <t>ソウギョウシャジ</t>
    </rPh>
    <rPh sb="34" eb="36">
      <t>ジギョウシ</t>
    </rPh>
    <rPh sb="36" eb="38">
      <t>ショウケイシ</t>
    </rPh>
    <rPh sb="38" eb="40">
      <t>シエンシ</t>
    </rPh>
    <rPh sb="40" eb="42">
      <t>シキンソ</t>
    </rPh>
    <rPh sb="43" eb="46">
      <t>ソウギョウシャシ</t>
    </rPh>
    <rPh sb="46" eb="48">
      <t>シエンカ</t>
    </rPh>
    <rPh sb="48" eb="50">
      <t>カシツケケ</t>
    </rPh>
    <rPh sb="51" eb="54">
      <t>ケイエイシャホ</t>
    </rPh>
    <rPh sb="54" eb="56">
      <t>ホショウヒ</t>
    </rPh>
    <rPh sb="56" eb="57">
      <t>ヒテ</t>
    </rPh>
    <rPh sb="57" eb="59">
      <t>テイキョウケ</t>
    </rPh>
    <rPh sb="62" eb="64">
      <t>ケッサンキ</t>
    </rPh>
    <rPh sb="65" eb="66">
      <t>キミ</t>
    </rPh>
    <rPh sb="66" eb="67">
      <t>ミシ</t>
    </rPh>
    <rPh sb="67" eb="69">
      <t>シュウリョウ</t>
    </rPh>
    <phoneticPr fontId="2"/>
  </si>
  <si>
    <t>プルダウンメニュー（印刷範囲指定外）</t>
    <rPh sb="10" eb="12">
      <t>インサツハ</t>
    </rPh>
    <rPh sb="12" eb="14">
      <t>ハンイシ</t>
    </rPh>
    <rPh sb="14" eb="16">
      <t>シテイガ</t>
    </rPh>
    <rPh sb="16" eb="17">
      <t>ガイ</t>
    </rPh>
    <phoneticPr fontId="2"/>
  </si>
  <si>
    <t>年号</t>
    <rPh sb="0" eb="1">
      <t>ネンゴウ</t>
    </rPh>
    <phoneticPr fontId="2"/>
  </si>
  <si>
    <t>単位</t>
    <rPh sb="0" eb="1">
      <t>タンイ</t>
    </rPh>
    <phoneticPr fontId="2"/>
  </si>
  <si>
    <t>開業形態</t>
  </si>
  <si>
    <t>業種</t>
    <rPh sb="0" eb="1">
      <t>ギョウシュ</t>
    </rPh>
    <phoneticPr fontId="2"/>
  </si>
  <si>
    <t>根拠法</t>
  </si>
  <si>
    <t>平成</t>
    <rPh sb="0" eb="1">
      <t>ヘイセイ</t>
    </rPh>
    <phoneticPr fontId="2"/>
  </si>
  <si>
    <t>建設業</t>
    <rPh sb="0" eb="2">
      <t>ケンセツギョウ</t>
    </rPh>
    <phoneticPr fontId="2"/>
  </si>
  <si>
    <t>食品衛生法</t>
  </si>
  <si>
    <t>昭和</t>
    <rPh sb="0" eb="1">
      <t>ショウワ</t>
    </rPh>
    <phoneticPr fontId="2"/>
  </si>
  <si>
    <t>個人事業</t>
  </si>
  <si>
    <t>製造業</t>
    <rPh sb="0" eb="2">
      <t>セイゾウギョウ</t>
    </rPh>
    <phoneticPr fontId="2"/>
  </si>
  <si>
    <t>建設業法</t>
  </si>
  <si>
    <t>法人事業</t>
  </si>
  <si>
    <t>情報通信業</t>
    <rPh sb="0" eb="2">
      <t>ジョウホウツ</t>
    </rPh>
    <rPh sb="2" eb="5">
      <t>ツウシンギョウ</t>
    </rPh>
    <phoneticPr fontId="2"/>
  </si>
  <si>
    <t>測量法</t>
  </si>
  <si>
    <t>印</t>
    <rPh sb="0" eb="0">
      <t>イン</t>
    </rPh>
    <phoneticPr fontId="2"/>
  </si>
  <si>
    <t>運輸業</t>
    <rPh sb="0" eb="2">
      <t>ウンユギョウ</t>
    </rPh>
    <phoneticPr fontId="2"/>
  </si>
  <si>
    <t>建築士法</t>
  </si>
  <si>
    <t>≪破線内は金融機関にて確認、記載する項目≫</t>
    <rPh sb="1" eb="3">
      <t>ハセンキ</t>
    </rPh>
    <rPh sb="4" eb="8">
      <t>キンユウキカンカ</t>
    </rPh>
    <rPh sb="10" eb="12">
      <t>カクニンキ</t>
    </rPh>
    <rPh sb="13" eb="15">
      <t>キサイコ</t>
    </rPh>
    <rPh sb="17" eb="19">
      <t>コウモク</t>
    </rPh>
    <phoneticPr fontId="2"/>
  </si>
  <si>
    <t>小売業</t>
  </si>
  <si>
    <t>電気工事業の業務の適正化に関する法律</t>
  </si>
  <si>
    <t>種類</t>
    <rPh sb="0" eb="1">
      <t>シュルイ</t>
    </rPh>
    <phoneticPr fontId="2"/>
  </si>
  <si>
    <t>月数</t>
    <rPh sb="0" eb="1">
      <t>ツキスウ</t>
    </rPh>
    <phoneticPr fontId="2"/>
  </si>
  <si>
    <t>卸売業</t>
  </si>
  <si>
    <t>道路運送車両法</t>
  </si>
  <si>
    <t>不動産業</t>
    <rPh sb="0" eb="3">
      <t>フドウサンギ</t>
    </rPh>
    <rPh sb="3" eb="4">
      <t>ギョウ</t>
    </rPh>
    <phoneticPr fontId="2"/>
  </si>
  <si>
    <t>宅地建物取引業法</t>
  </si>
  <si>
    <t>許可</t>
    <rPh sb="0" eb="1">
      <t>キョカ</t>
    </rPh>
    <phoneticPr fontId="2"/>
  </si>
  <si>
    <t>自己</t>
    <rPh sb="0" eb="1">
      <t>ジコ</t>
    </rPh>
    <phoneticPr fontId="2"/>
  </si>
  <si>
    <t>飲食業</t>
  </si>
  <si>
    <t>道路運送法</t>
  </si>
  <si>
    <t>免許</t>
    <rPh sb="0" eb="1">
      <t>メンキョ</t>
    </rPh>
    <phoneticPr fontId="2"/>
  </si>
  <si>
    <t>新築</t>
    <rPh sb="0" eb="1">
      <t>シンチク</t>
    </rPh>
    <phoneticPr fontId="2"/>
  </si>
  <si>
    <t>宿泊業</t>
    <rPh sb="0" eb="2">
      <t>シュクハクギ</t>
    </rPh>
    <rPh sb="2" eb="3">
      <t>ギョウ</t>
    </rPh>
    <phoneticPr fontId="2"/>
  </si>
  <si>
    <t>貨物自動車運送事業法</t>
  </si>
  <si>
    <t>登録</t>
    <rPh sb="0" eb="1">
      <t>トウロク</t>
    </rPh>
    <phoneticPr fontId="2"/>
  </si>
  <si>
    <t>取得</t>
    <rPh sb="0" eb="1">
      <t>シュトク</t>
    </rPh>
    <phoneticPr fontId="2"/>
  </si>
  <si>
    <t>医療、福祉業</t>
    <rPh sb="0" eb="2">
      <t>イリョウフ</t>
    </rPh>
    <rPh sb="3" eb="5">
      <t>フクシギ</t>
    </rPh>
    <rPh sb="5" eb="6">
      <t>ギョウ</t>
    </rPh>
    <phoneticPr fontId="2"/>
  </si>
  <si>
    <t>旅館業法</t>
  </si>
  <si>
    <t>認証</t>
    <rPh sb="0" eb="1">
      <t>ニンショウ</t>
    </rPh>
    <phoneticPr fontId="2"/>
  </si>
  <si>
    <t>賃貸</t>
    <rPh sb="0" eb="1">
      <t>チンタイ</t>
    </rPh>
    <phoneticPr fontId="2"/>
  </si>
  <si>
    <t>教育、学習支援事業</t>
    <rPh sb="0" eb="2">
      <t>キョウイクガ</t>
    </rPh>
    <rPh sb="3" eb="5">
      <t>ガクシュウシ</t>
    </rPh>
    <rPh sb="5" eb="7">
      <t>シエンジ</t>
    </rPh>
    <rPh sb="7" eb="9">
      <t>ジギョウ</t>
    </rPh>
    <phoneticPr fontId="2"/>
  </si>
  <si>
    <t>古物営業法</t>
  </si>
  <si>
    <t>サービス業</t>
    <rPh sb="4" eb="5">
      <t>ギョウ</t>
    </rPh>
    <phoneticPr fontId="2"/>
  </si>
  <si>
    <t>酒税法</t>
  </si>
  <si>
    <t>金融機関</t>
    <rPh sb="0" eb="2">
      <t>キンユウキ</t>
    </rPh>
    <rPh sb="2" eb="4">
      <t>キカン</t>
    </rPh>
    <phoneticPr fontId="2"/>
  </si>
  <si>
    <t>医療法</t>
  </si>
  <si>
    <t>職業安定法</t>
  </si>
  <si>
    <t>普通</t>
    <rPh sb="0" eb="1">
      <t>フツウ</t>
    </rPh>
    <phoneticPr fontId="2"/>
  </si>
  <si>
    <t>銀行</t>
    <rPh sb="0" eb="1">
      <t>ギンコ</t>
    </rPh>
    <rPh sb="1" eb="2">
      <t>コウ</t>
    </rPh>
    <phoneticPr fontId="2"/>
  </si>
  <si>
    <t>労働者派遣法</t>
  </si>
  <si>
    <t>当座</t>
    <rPh sb="0" eb="1">
      <t>トウザ</t>
    </rPh>
    <phoneticPr fontId="2"/>
  </si>
  <si>
    <t>信金</t>
    <rPh sb="0" eb="1">
      <t>シンキン</t>
    </rPh>
    <phoneticPr fontId="2"/>
  </si>
  <si>
    <t>家畜商法</t>
  </si>
  <si>
    <t>定期</t>
    <rPh sb="0" eb="1">
      <t>テイキ</t>
    </rPh>
    <phoneticPr fontId="2"/>
  </si>
  <si>
    <t>公庫</t>
    <rPh sb="0" eb="1">
      <t>コウコ</t>
    </rPh>
    <phoneticPr fontId="2"/>
  </si>
  <si>
    <t>浄化槽法</t>
  </si>
  <si>
    <t>組合</t>
    <rPh sb="0" eb="1">
      <t>クミアイ</t>
    </rPh>
    <phoneticPr fontId="2"/>
  </si>
  <si>
    <t>興行場法</t>
  </si>
  <si>
    <t>信組</t>
    <rPh sb="0" eb="1">
      <t>シンクミ</t>
    </rPh>
    <phoneticPr fontId="2"/>
  </si>
  <si>
    <t>公衆浴場法</t>
  </si>
  <si>
    <t>支店</t>
    <rPh sb="0" eb="1">
      <t>シテン</t>
    </rPh>
    <phoneticPr fontId="2"/>
  </si>
  <si>
    <t>労金</t>
    <rPh sb="0" eb="1">
      <t>ロウキン</t>
    </rPh>
    <phoneticPr fontId="2"/>
  </si>
  <si>
    <t>砂利採取法</t>
  </si>
  <si>
    <t>採石法</t>
  </si>
  <si>
    <t>揮発油等の品質の確保等に関する法律</t>
  </si>
  <si>
    <t>高圧ガス保安法</t>
  </si>
  <si>
    <t>液化石油ガスの保安の確保及び取引の適正化に関する法律</t>
  </si>
  <si>
    <t>医薬品医療機器等法</t>
  </si>
  <si>
    <t>廃棄物の処理及び清掃に関する法律</t>
  </si>
  <si>
    <t>１</t>
  </si>
  <si>
    <t>創業者支援資金返済シミュレーション</t>
    <rPh sb="0" eb="3">
      <t>ソウギョウシャシ</t>
    </rPh>
    <rPh sb="3" eb="5">
      <t>シエンシ</t>
    </rPh>
    <rPh sb="5" eb="7">
      <t>シキンヘ</t>
    </rPh>
    <rPh sb="7" eb="9">
      <t>ヘンサイ</t>
    </rPh>
    <phoneticPr fontId="2"/>
  </si>
  <si>
    <t>＜条件＞</t>
  </si>
  <si>
    <t>借入期間７年元金据置１年、元金均等払いの場合</t>
    <rPh sb="0" eb="2">
      <t>カリイレネ</t>
    </rPh>
    <rPh sb="5" eb="6">
      <t>ネンガ</t>
    </rPh>
    <rPh sb="6" eb="8">
      <t>ガンキンス</t>
    </rPh>
    <rPh sb="8" eb="9">
      <t>スオ</t>
    </rPh>
    <rPh sb="9" eb="10">
      <t>オネ</t>
    </rPh>
    <rPh sb="11" eb="12">
      <t>ネンガ</t>
    </rPh>
    <rPh sb="13" eb="15">
      <t>ガンキンキ</t>
    </rPh>
    <rPh sb="15" eb="17">
      <t>キントウバ</t>
    </rPh>
    <rPh sb="17" eb="18">
      <t>バラバ</t>
    </rPh>
    <rPh sb="20" eb="22">
      <t>バアイ</t>
    </rPh>
    <phoneticPr fontId="2"/>
  </si>
  <si>
    <t>※左記以外の条件には対応しておりません。</t>
    <rPh sb="1" eb="3">
      <t>サキイ</t>
    </rPh>
    <rPh sb="3" eb="5">
      <t>イガイジ</t>
    </rPh>
    <rPh sb="6" eb="8">
      <t>ジョウケンタ</t>
    </rPh>
    <rPh sb="10" eb="12">
      <t>タイオウ</t>
    </rPh>
    <phoneticPr fontId="2"/>
  </si>
  <si>
    <t>借入金額</t>
  </si>
  <si>
    <t>：</t>
  </si>
  <si>
    <t>円</t>
  </si>
  <si>
    <t>借入期間：</t>
    <rPh sb="0" eb="2">
      <t>カリイレキ</t>
    </rPh>
    <rPh sb="2" eb="4">
      <t>キカン</t>
    </rPh>
    <phoneticPr fontId="2"/>
  </si>
  <si>
    <t>年＝</t>
  </si>
  <si>
    <t>カ月</t>
    <rPh sb="1" eb="2">
      <t>ゲツ</t>
    </rPh>
    <phoneticPr fontId="2"/>
  </si>
  <si>
    <t>据置後元金</t>
    <rPh sb="0" eb="2">
      <t>スエオキゴ</t>
    </rPh>
    <rPh sb="2" eb="3">
      <t>ゴガ</t>
    </rPh>
    <rPh sb="3" eb="5">
      <t>ガンキン</t>
    </rPh>
    <phoneticPr fontId="2"/>
  </si>
  <si>
    <t>元金据置：</t>
    <rPh sb="0" eb="2">
      <t>ガンキンス</t>
    </rPh>
    <rPh sb="2" eb="4">
      <t>スエオキ</t>
    </rPh>
    <phoneticPr fontId="2"/>
  </si>
  <si>
    <t>融資利率</t>
    <rPh sb="0" eb="2">
      <t>ユウシリ</t>
    </rPh>
    <rPh sb="2" eb="4">
      <t>リリツ</t>
    </rPh>
    <phoneticPr fontId="2"/>
  </si>
  <si>
    <t>元金償還期間：</t>
    <rPh sb="0" eb="2">
      <t>ガンキンシ</t>
    </rPh>
    <rPh sb="2" eb="4">
      <t>ショウカンキ</t>
    </rPh>
    <rPh sb="4" eb="6">
      <t>キカン</t>
    </rPh>
    <phoneticPr fontId="2"/>
  </si>
  <si>
    <t>年数</t>
    <rPh sb="0" eb="1">
      <t>ネンスウ</t>
    </rPh>
    <phoneticPr fontId="2"/>
  </si>
  <si>
    <t>返済回数</t>
    <rPh sb="0" eb="2">
      <t>ヘンサイカ</t>
    </rPh>
    <rPh sb="2" eb="4">
      <t>カイスウ</t>
    </rPh>
    <phoneticPr fontId="2"/>
  </si>
  <si>
    <t>償還元金</t>
    <rPh sb="0" eb="2">
      <t>ショウカンガ</t>
    </rPh>
    <rPh sb="2" eb="4">
      <t>ガンキン</t>
    </rPh>
    <phoneticPr fontId="2"/>
  </si>
  <si>
    <t>借入残高</t>
  </si>
  <si>
    <t>償還利息</t>
    <rPh sb="0" eb="2">
      <t>ショウカンリ</t>
    </rPh>
    <rPh sb="2" eb="4">
      <t>リソク</t>
    </rPh>
    <phoneticPr fontId="2"/>
  </si>
  <si>
    <t>元利金償還額</t>
    <rPh sb="0" eb="3">
      <t>ガンリキンシ</t>
    </rPh>
    <rPh sb="3" eb="6">
      <t>ショウカンガク</t>
    </rPh>
    <phoneticPr fontId="2"/>
  </si>
  <si>
    <t>備考</t>
    <rPh sb="0" eb="1">
      <t>ビコウ</t>
    </rPh>
    <phoneticPr fontId="2"/>
  </si>
  <si>
    <t>1年目</t>
    <rPh sb="1" eb="3">
      <t>ネンメ</t>
    </rPh>
    <phoneticPr fontId="2"/>
  </si>
  <si>
    <t>１年目　年間返済額計</t>
    <rPh sb="1" eb="3">
      <t>ネンメネ</t>
    </rPh>
    <rPh sb="4" eb="6">
      <t>ネンカンヘ</t>
    </rPh>
    <rPh sb="6" eb="9">
      <t>ヘンサイガクケ</t>
    </rPh>
    <rPh sb="9" eb="10">
      <t>ケイ</t>
    </rPh>
    <phoneticPr fontId="2"/>
  </si>
  <si>
    <t>支払元金</t>
    <rPh sb="0" eb="2">
      <t>シハライガ</t>
    </rPh>
    <rPh sb="2" eb="4">
      <t>ガンキン</t>
    </rPh>
    <phoneticPr fontId="2"/>
  </si>
  <si>
    <t>支払利息</t>
    <rPh sb="0" eb="2">
      <t>シハライリ</t>
    </rPh>
    <rPh sb="2" eb="4">
      <t>リソク</t>
    </rPh>
    <phoneticPr fontId="2"/>
  </si>
  <si>
    <t>2年目</t>
    <rPh sb="1" eb="3">
      <t>ネンメ</t>
    </rPh>
    <phoneticPr fontId="2"/>
  </si>
  <si>
    <t>２年目　年間返済額計</t>
    <rPh sb="1" eb="3">
      <t>ネンメネ</t>
    </rPh>
    <rPh sb="4" eb="6">
      <t>ネンカンヘ</t>
    </rPh>
    <rPh sb="6" eb="9">
      <t>ヘンサイガクケ</t>
    </rPh>
    <rPh sb="9" eb="10">
      <t>ケイ</t>
    </rPh>
    <phoneticPr fontId="2"/>
  </si>
  <si>
    <t>3年目</t>
    <rPh sb="1" eb="3">
      <t>ネンメ</t>
    </rPh>
    <phoneticPr fontId="2"/>
  </si>
  <si>
    <t>３年目　年間返済額計</t>
    <rPh sb="1" eb="3">
      <t>ネンメネ</t>
    </rPh>
    <rPh sb="4" eb="6">
      <t>ネンカンヘ</t>
    </rPh>
    <rPh sb="6" eb="9">
      <t>ヘンサイガクケ</t>
    </rPh>
    <rPh sb="9" eb="10">
      <t>ケイ</t>
    </rPh>
    <phoneticPr fontId="2"/>
  </si>
  <si>
    <t>4年目</t>
    <rPh sb="1" eb="3">
      <t>ネンメ</t>
    </rPh>
    <phoneticPr fontId="2"/>
  </si>
  <si>
    <t>４年目　年間返済額計</t>
    <rPh sb="1" eb="3">
      <t>ネンメネ</t>
    </rPh>
    <rPh sb="4" eb="6">
      <t>ネンカンヘ</t>
    </rPh>
    <rPh sb="6" eb="9">
      <t>ヘンサイガクケ</t>
    </rPh>
    <rPh sb="9" eb="10">
      <t>ケイ</t>
    </rPh>
    <phoneticPr fontId="2"/>
  </si>
  <si>
    <t>5年目</t>
    <rPh sb="1" eb="3">
      <t>ネンメ</t>
    </rPh>
    <phoneticPr fontId="2"/>
  </si>
  <si>
    <t>５年目　年間返済額計</t>
    <rPh sb="1" eb="3">
      <t>ネンメネ</t>
    </rPh>
    <rPh sb="4" eb="6">
      <t>ネンカンヘ</t>
    </rPh>
    <rPh sb="6" eb="9">
      <t>ヘンサイガクケ</t>
    </rPh>
    <rPh sb="9" eb="10">
      <t>ケイ</t>
    </rPh>
    <phoneticPr fontId="2"/>
  </si>
  <si>
    <t>6年目</t>
    <rPh sb="1" eb="3">
      <t>ネンメ</t>
    </rPh>
    <phoneticPr fontId="2"/>
  </si>
  <si>
    <t>６年目　年間返済額計</t>
    <rPh sb="1" eb="3">
      <t>ネンメネ</t>
    </rPh>
    <rPh sb="4" eb="6">
      <t>ネンカンヘ</t>
    </rPh>
    <rPh sb="6" eb="9">
      <t>ヘンサイガクケ</t>
    </rPh>
    <rPh sb="9" eb="10">
      <t>ケイ</t>
    </rPh>
    <phoneticPr fontId="2"/>
  </si>
  <si>
    <t>7年目</t>
    <rPh sb="1" eb="3">
      <t>ネンメ</t>
    </rPh>
    <phoneticPr fontId="2"/>
  </si>
  <si>
    <t>７年目　年間返済額計</t>
    <rPh sb="1" eb="3">
      <t>ネンメネ</t>
    </rPh>
    <rPh sb="4" eb="6">
      <t>ネンカンヘ</t>
    </rPh>
    <rPh sb="6" eb="9">
      <t>ヘンサイガクケ</t>
    </rPh>
    <rPh sb="9" eb="10">
      <t>ケイ</t>
    </rPh>
    <phoneticPr fontId="2"/>
  </si>
  <si>
    <t>※</t>
  </si>
  <si>
    <t>返済額はあくまでも目安です。端数調整、支払日が祝日等の理由により返済額は若干変動します。</t>
    <rPh sb="0" eb="3">
      <t>ヘンサイガクメ</t>
    </rPh>
    <rPh sb="9" eb="11">
      <t>メヤスハ</t>
    </rPh>
    <rPh sb="14" eb="16">
      <t>ハスウチ</t>
    </rPh>
    <rPh sb="16" eb="18">
      <t>チョウセイシ</t>
    </rPh>
    <rPh sb="19" eb="22">
      <t>シハライビシ</t>
    </rPh>
    <rPh sb="23" eb="25">
      <t>シュクジツト</t>
    </rPh>
    <rPh sb="25" eb="26">
      <t>トウリ</t>
    </rPh>
    <rPh sb="27" eb="29">
      <t>リユウヘ</t>
    </rPh>
    <rPh sb="32" eb="35">
      <t>ヘンサイガクジ</t>
    </rPh>
    <rPh sb="36" eb="38">
      <t>ジャッカンヘ</t>
    </rPh>
    <rPh sb="38" eb="40">
      <t>ヘンドウ</t>
    </rPh>
    <phoneticPr fontId="2"/>
  </si>
  <si>
    <t>２</t>
  </si>
  <si>
    <t>沖縄県信用保証協会保証料算出シミュレーション</t>
    <rPh sb="0" eb="9">
      <t>キョウカイホ</t>
    </rPh>
    <rPh sb="9" eb="12">
      <t>ホショウリョウサ</t>
    </rPh>
    <rPh sb="12" eb="14">
      <t>サンシュツ</t>
    </rPh>
    <phoneticPr fontId="2"/>
  </si>
  <si>
    <t>●</t>
  </si>
  <si>
    <t>保証料率が</t>
    <rPh sb="0" eb="2">
      <t>ホショウリ</t>
    </rPh>
    <rPh sb="2" eb="4">
      <t>リョウリツ</t>
    </rPh>
    <phoneticPr fontId="2"/>
  </si>
  <si>
    <t>で上記返済条件の場合、以下の保証料を沖縄県信用保証協会に別途支払う必要があります。</t>
    <rPh sb="1" eb="3">
      <t>ジョウキヘ</t>
    </rPh>
    <rPh sb="3" eb="5">
      <t>ヘンサイジ</t>
    </rPh>
    <rPh sb="5" eb="7">
      <t>ジョウケンバ</t>
    </rPh>
    <rPh sb="8" eb="10">
      <t>バアイイ</t>
    </rPh>
    <rPh sb="11" eb="13">
      <t>イカホ</t>
    </rPh>
    <rPh sb="14" eb="17">
      <t>ホショウリョウキ</t>
    </rPh>
    <rPh sb="18" eb="27">
      <t>キョウカイベ</t>
    </rPh>
    <rPh sb="28" eb="30">
      <t>ベットシ</t>
    </rPh>
    <rPh sb="30" eb="32">
      <t>シハラヒ</t>
    </rPh>
    <rPh sb="33" eb="35">
      <t>ヒツヨウ</t>
    </rPh>
    <phoneticPr fontId="2"/>
  </si>
  <si>
    <t>保証料</t>
    <rPh sb="0" eb="2">
      <t>ホショウリョウ</t>
    </rPh>
    <phoneticPr fontId="2"/>
  </si>
  <si>
    <t>融資利率や保証料率は年度毎もしくは年度の途中において変更される場合があります。また、保証料算出条件が変更される場合もありますのであらかじめご了承ください。</t>
    <rPh sb="0" eb="2">
      <t>ユウシリ</t>
    </rPh>
    <rPh sb="2" eb="4">
      <t>リリツホ</t>
    </rPh>
    <rPh sb="5" eb="7">
      <t>ホショウリ</t>
    </rPh>
    <rPh sb="7" eb="9">
      <t>リョウリツネ</t>
    </rPh>
    <rPh sb="10" eb="12">
      <t>ネンドゴ</t>
    </rPh>
    <rPh sb="12" eb="13">
      <t>ゴトネ</t>
    </rPh>
    <rPh sb="17" eb="19">
      <t>ネンドト</t>
    </rPh>
    <rPh sb="20" eb="22">
      <t>トチュウヘ</t>
    </rPh>
    <rPh sb="26" eb="28">
      <t>ヘンコウバ</t>
    </rPh>
    <rPh sb="31" eb="33">
      <t>バアイホ</t>
    </rPh>
    <rPh sb="42" eb="45">
      <t>ホショウリョウサ</t>
    </rPh>
    <rPh sb="45" eb="47">
      <t>サンシュツジ</t>
    </rPh>
    <rPh sb="47" eb="49">
      <t>ジョウケンヘ</t>
    </rPh>
    <rPh sb="50" eb="52">
      <t>ヘンコウバ</t>
    </rPh>
    <rPh sb="55" eb="57">
      <t>バアイリ</t>
    </rPh>
    <rPh sb="70" eb="72">
      <t>リョウショウ</t>
    </rPh>
    <phoneticPr fontId="2"/>
  </si>
  <si>
    <t>借入期間７年元金据置１年の場合</t>
    <rPh sb="0" eb="2">
      <t>カリイレネ</t>
    </rPh>
    <rPh sb="5" eb="6">
      <t>ネンガ</t>
    </rPh>
    <rPh sb="6" eb="8">
      <t>ガンキンス</t>
    </rPh>
    <rPh sb="8" eb="9">
      <t>スオ</t>
    </rPh>
    <rPh sb="9" eb="10">
      <t>オネ</t>
    </rPh>
    <rPh sb="11" eb="12">
      <t>ネンバ</t>
    </rPh>
    <rPh sb="13" eb="15">
      <t>バアイ</t>
    </rPh>
    <phoneticPr fontId="2"/>
  </si>
  <si>
    <t>金利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</si>
</sst>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5">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1"/>
      <name val="ＭＳ ゴシック"/>
      <family val="3"/>
      <charset val="128"/>
    </font>
    <font>
      <sz val="10"/>
      <name val="ＭＳ ゴシック"/>
      <family val="3"/>
      <charset val="128"/>
    </font>
    <font>
      <sz val="9"/>
      <name val="ＭＳ Ｐゴシック"/>
      <family val="3"/>
      <charset val="128"/>
    </font>
    <font>
      <sz val="9"/>
      <name val="ＭＳ ゴシック"/>
      <family val="3"/>
      <charset val="128"/>
    </font>
    <font>
      <sz val="22"/>
      <name val="ＭＳ 明朝"/>
      <family val="1"/>
      <charset val="128"/>
    </font>
    <font>
      <sz val="12"/>
      <name val="ＭＳ 明朝"/>
      <family val="1"/>
      <charset val="128"/>
    </font>
    <font>
      <sz val="10"/>
      <name val="ＭＳ 明朝"/>
      <family val="1"/>
      <charset val="128"/>
    </font>
    <font>
      <sz val="6"/>
      <name val="ＭＳ 明朝"/>
      <family val="1"/>
      <charset val="128"/>
    </font>
    <font>
      <sz val="8"/>
      <name val="ＭＳ ゴシック"/>
      <family val="3"/>
      <charset val="128"/>
    </font>
    <font>
      <b/>
      <sz val="12"/>
      <name val="ＭＳ 明朝"/>
      <family val="1"/>
      <charset val="128"/>
    </font>
    <font>
      <b/>
      <sz val="14"/>
      <name val="ＭＳ 明朝"/>
      <family val="1"/>
      <charset val="128"/>
    </font>
    <font>
      <sz val="7"/>
      <name val="ＭＳ 明朝"/>
      <family val="1"/>
      <charset val="128"/>
    </font>
    <font>
      <b/>
      <sz val="8"/>
      <name val="ＭＳ 明朝"/>
      <family val="1"/>
      <charset val="128"/>
    </font>
    <font>
      <sz val="12"/>
      <name val="ＭＳ ゴシック"/>
      <family val="3"/>
      <charset val="128"/>
    </font>
    <font>
      <b/>
      <sz val="8"/>
      <name val="ＭＳ Ｐゴシック"/>
      <family val="3"/>
      <charset val="128"/>
    </font>
    <font>
      <b/>
      <sz val="10"/>
      <name val="ＭＳ Ｐゴシック"/>
      <family val="3"/>
      <charset val="128"/>
    </font>
    <font>
      <b/>
      <sz val="12"/>
      <name val="ＭＳ Ｐゴシック"/>
      <family val="3"/>
      <charset val="128"/>
    </font>
    <font>
      <b/>
      <sz val="16"/>
      <name val="ＭＳ 明朝"/>
      <family val="1"/>
      <charset val="128"/>
    </font>
    <font>
      <sz val="12"/>
      <color indexed="10"/>
      <name val="ＭＳ 明朝"/>
      <family val="1"/>
      <charset val="128"/>
    </font>
    <font>
      <sz val="8"/>
      <color indexed="10"/>
      <name val="ＭＳ 明朝"/>
      <family val="1"/>
      <charset val="128"/>
    </font>
    <font>
      <sz val="11"/>
      <color indexed="10"/>
      <name val="ＭＳ 明朝"/>
      <family val="1"/>
      <charset val="128"/>
    </font>
    <font>
      <sz val="9"/>
      <color indexed="10"/>
      <name val="ＭＳ 明朝"/>
      <family val="1"/>
      <charset val="128"/>
    </font>
    <font>
      <sz val="10"/>
      <color indexed="10"/>
      <name val="ＭＳ 明朝"/>
      <family val="1"/>
      <charset val="128"/>
    </font>
    <font>
      <sz val="11"/>
      <name val="ＭＳ Ｐゴシック"/>
      <family val="3"/>
      <charset val="128"/>
    </font>
    <font>
      <sz val="6"/>
      <name val="Calibri"/>
      <family val="3"/>
      <charset val="128"/>
      <scheme val="minor"/>
    </font>
    <font>
      <b/>
      <sz val="11"/>
      <name val="Cambria"/>
      <family val="3"/>
      <charset val="128"/>
      <scheme val="major"/>
    </font>
    <font>
      <b/>
      <sz val="12"/>
      <name val="Cambria"/>
      <family val="3"/>
      <charset val="128"/>
      <scheme val="major"/>
    </font>
    <font>
      <sz val="11"/>
      <name val="Cambria"/>
      <family val="3"/>
      <scheme val="major"/>
    </font>
    <font>
      <b/>
      <sz val="10"/>
      <name val="Cambria"/>
      <family val="3"/>
      <charset val="128"/>
      <scheme val="major"/>
    </font>
    <font>
      <b/>
      <sz val="14"/>
      <name val="Cambria"/>
      <family val="3"/>
      <charset val="128"/>
      <scheme val="major"/>
    </font>
  </fonts>
  <fills count="7">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theme="9" tint="0.59978026673177287"/>
        <bgColor indexed="64"/>
      </patternFill>
    </fill>
    <fill>
      <patternFill patternType="solid">
        <fgColor rgb="FFF8F8F8"/>
        <bgColor indexed="64"/>
      </patternFill>
    </fill>
    <fill>
      <patternFill patternType="solid">
        <fgColor rgb="FFDDDDDD"/>
        <bgColor indexed="64"/>
      </patternFill>
    </fill>
  </fills>
  <borders count="122">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Dashed">
        <color indexed="10"/>
      </left>
      <right/>
      <top style="mediumDashed">
        <color indexed="10"/>
      </top>
      <bottom/>
      <diagonal/>
    </border>
    <border>
      <left/>
      <right/>
      <top style="mediumDashed">
        <color indexed="10"/>
      </top>
      <bottom/>
      <diagonal/>
    </border>
    <border>
      <left/>
      <right style="mediumDashed">
        <color indexed="10"/>
      </right>
      <top style="mediumDashed">
        <color indexed="10"/>
      </top>
      <bottom/>
      <diagonal/>
    </border>
    <border>
      <left style="mediumDashed">
        <color indexed="10"/>
      </left>
      <right/>
      <top/>
      <bottom/>
      <diagonal/>
    </border>
    <border>
      <left/>
      <right style="mediumDashed">
        <color indexed="10"/>
      </right>
      <top/>
      <bottom/>
      <diagonal/>
    </border>
    <border>
      <left style="thin">
        <color indexed="64"/>
      </left>
      <right style="mediumDashed">
        <color indexed="10"/>
      </right>
      <top style="thin">
        <color indexed="64"/>
      </top>
      <bottom style="thin">
        <color indexed="64"/>
      </bottom>
      <diagonal/>
    </border>
    <border>
      <left style="thin">
        <color indexed="64"/>
      </left>
      <right style="thin">
        <color indexed="64"/>
      </right>
      <top style="thin">
        <color indexed="64"/>
      </top>
      <bottom style="mediumDashed">
        <color indexed="10"/>
      </bottom>
      <diagonal/>
    </border>
    <border>
      <left style="thin">
        <color indexed="64"/>
      </left>
      <right style="mediumDashed">
        <color indexed="10"/>
      </right>
      <top style="thin">
        <color indexed="64"/>
      </top>
      <bottom style="mediumDashed">
        <color indexed="10"/>
      </bottom>
      <diagonal/>
    </border>
    <border>
      <left style="thin">
        <color indexed="64"/>
      </left>
      <right/>
      <top style="thin">
        <color indexed="64"/>
      </top>
      <bottom style="thin">
        <color indexed="64"/>
      </bottom>
      <diagonal/>
    </border>
    <border>
      <left/>
      <right style="mediumDashed">
        <color indexed="10"/>
      </right>
      <top style="thin">
        <color indexed="64"/>
      </top>
      <bottom style="thin">
        <color indexed="64"/>
      </bottom>
      <diagonal/>
    </border>
    <border>
      <left style="thin">
        <color indexed="64"/>
      </left>
      <right/>
      <top style="thin">
        <color indexed="64"/>
      </top>
      <bottom style="mediumDashed">
        <color indexed="10"/>
      </bottom>
      <diagonal/>
    </border>
    <border>
      <left/>
      <right/>
      <top style="thin">
        <color indexed="64"/>
      </top>
      <bottom style="mediumDashed">
        <color indexed="10"/>
      </bottom>
      <diagonal/>
    </border>
    <border>
      <left/>
      <right style="thin">
        <color indexed="64"/>
      </right>
      <top style="thin">
        <color indexed="64"/>
      </top>
      <bottom style="mediumDashed">
        <color indexed="10"/>
      </bottom>
      <diagonal/>
    </border>
    <border>
      <left style="mediumDashed">
        <color indexed="10"/>
      </left>
      <right style="thin">
        <color indexed="64"/>
      </right>
      <top style="thin">
        <color indexed="64"/>
      </top>
      <bottom style="thin">
        <color indexed="64"/>
      </bottom>
      <diagonal/>
    </border>
    <border>
      <left style="mediumDashed">
        <color indexed="10"/>
      </left>
      <right style="thin">
        <color indexed="64"/>
      </right>
      <top style="thin">
        <color indexed="64"/>
      </top>
      <bottom style="mediumDashed">
        <color indexed="10"/>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9" fontId="28" fillId="0" borderId="0" applyFont="0" applyFill="0" applyBorder="0" applyAlignment="0" applyProtection="0"/>
    <xf numFmtId="38" fontId="28" fillId="0" borderId="0" applyFont="0" applyFill="0" applyBorder="0" applyAlignment="0" applyProtection="0"/>
  </cellStyleXfs>
  <cellXfs count="1314">
    <xf numFmtId="0" fontId="0" fillId="0" borderId="0" xfId="0" applyAlignment="1">
      <alignment vertical="center"/>
    </xf>
    <xf numFmtId="38" fontId="1" fillId="0" borderId="0" xfId="2" applyFont="1" applyBorder="1" applyAlignment="1">
      <alignment vertical="center"/>
    </xf>
    <xf numFmtId="38" fontId="1" fillId="0" borderId="0" xfId="2" applyFont="1" applyAlignment="1">
      <alignment vertical="center"/>
    </xf>
    <xf numFmtId="38" fontId="1" fillId="0" borderId="0" xfId="2" applyFont="1" applyAlignment="1">
      <alignment horizontal="center" vertical="center"/>
    </xf>
    <xf numFmtId="38" fontId="3" fillId="0" borderId="0" xfId="2" applyFont="1" applyBorder="1" applyAlignment="1">
      <alignment vertical="center"/>
    </xf>
    <xf numFmtId="38" fontId="1" fillId="0" borderId="3" xfId="2" applyFont="1" applyBorder="1" applyAlignment="1">
      <alignment vertical="center"/>
    </xf>
    <xf numFmtId="38" fontId="1" fillId="0" borderId="4" xfId="2" applyFont="1" applyBorder="1" applyAlignment="1">
      <alignment horizontal="center" vertical="center"/>
    </xf>
    <xf numFmtId="38" fontId="1" fillId="0" borderId="5" xfId="2" applyFont="1" applyBorder="1" applyAlignment="1">
      <alignment horizontal="center" vertical="center"/>
    </xf>
    <xf numFmtId="38" fontId="1" fillId="0" borderId="6" xfId="2" applyFont="1" applyBorder="1" applyAlignment="1">
      <alignment horizontal="center" vertical="center"/>
    </xf>
    <xf numFmtId="38" fontId="4" fillId="0" borderId="0" xfId="2" applyFont="1" applyBorder="1" applyAlignment="1">
      <alignment vertical="center"/>
    </xf>
    <xf numFmtId="38" fontId="4" fillId="0" borderId="7" xfId="2" applyFont="1" applyBorder="1" applyAlignment="1">
      <alignment vertical="center"/>
    </xf>
    <xf numFmtId="38" fontId="6" fillId="0" borderId="0" xfId="2" applyFont="1" applyAlignment="1">
      <alignment vertical="center"/>
    </xf>
    <xf numFmtId="38" fontId="6" fillId="0" borderId="0" xfId="2" applyFont="1" applyAlignment="1">
      <alignment horizontal="center" vertical="center"/>
    </xf>
    <xf numFmtId="38" fontId="6" fillId="0" borderId="8" xfId="2" applyFont="1" applyBorder="1" applyAlignment="1">
      <alignment vertical="center"/>
    </xf>
    <xf numFmtId="10" fontId="6" fillId="0" borderId="0" xfId="2" applyNumberFormat="1" applyFont="1" applyAlignment="1">
      <alignment vertical="center"/>
    </xf>
    <xf numFmtId="38" fontId="6" fillId="0" borderId="9" xfId="2" applyFont="1" applyBorder="1" applyAlignment="1">
      <alignment vertical="center"/>
    </xf>
    <xf numFmtId="38" fontId="6" fillId="0" borderId="0" xfId="2" applyFont="1" applyBorder="1" applyAlignment="1">
      <alignment horizontal="distributed" vertical="center"/>
    </xf>
    <xf numFmtId="38" fontId="6" fillId="0" borderId="10" xfId="2" applyFont="1" applyBorder="1" applyAlignment="1">
      <alignment horizontal="center" vertical="center"/>
    </xf>
    <xf numFmtId="38" fontId="6" fillId="0" borderId="13" xfId="2" applyFont="1" applyBorder="1" applyAlignment="1">
      <alignment horizontal="center" vertical="center"/>
    </xf>
    <xf numFmtId="38" fontId="6" fillId="0" borderId="14" xfId="2" applyFont="1" applyBorder="1" applyAlignment="1">
      <alignment horizontal="center" vertical="center"/>
    </xf>
    <xf numFmtId="38" fontId="6" fillId="0" borderId="17" xfId="2" applyFont="1" applyBorder="1" applyAlignment="1">
      <alignment horizontal="center" vertical="center"/>
    </xf>
    <xf numFmtId="38" fontId="0" fillId="0" borderId="0" xfId="2" applyFont="1" applyAlignment="1">
      <alignment horizontal="center" vertical="center"/>
    </xf>
    <xf numFmtId="38" fontId="0" fillId="0" borderId="0" xfId="2" applyFont="1" applyAlignment="1">
      <alignment vertical="center"/>
    </xf>
    <xf numFmtId="38" fontId="6" fillId="3" borderId="8" xfId="2" applyFont="1" applyFill="1" applyBorder="1" applyAlignment="1">
      <alignment vertical="center"/>
    </xf>
    <xf numFmtId="38" fontId="0" fillId="0" borderId="0" xfId="2" quotePrefix="1" applyFont="1" applyAlignment="1">
      <alignment vertical="center"/>
    </xf>
    <xf numFmtId="38" fontId="0" fillId="0" borderId="0" xfId="2" quotePrefix="1" applyFont="1" applyAlignment="1">
      <alignment horizontal="center" vertical="center"/>
    </xf>
    <xf numFmtId="38" fontId="0" fillId="0" borderId="18" xfId="2" applyFont="1" applyBorder="1" applyAlignment="1">
      <alignment vertical="center"/>
    </xf>
    <xf numFmtId="10" fontId="0" fillId="0" borderId="0" xfId="2" applyNumberFormat="1" applyFont="1" applyAlignment="1">
      <alignment horizontal="center" vertical="center"/>
    </xf>
    <xf numFmtId="0" fontId="3" fillId="0" borderId="0" xfId="0" applyFont="1" applyBorder="1" applyAlignment="1">
      <alignment vertical="center"/>
    </xf>
    <xf numFmtId="38" fontId="9" fillId="0" borderId="0" xfId="2" applyFont="1" applyAlignment="1">
      <alignment vertical="center"/>
    </xf>
    <xf numFmtId="38" fontId="10" fillId="0" borderId="0" xfId="2" applyFont="1" applyAlignment="1">
      <alignment vertical="center"/>
    </xf>
    <xf numFmtId="38" fontId="4" fillId="0" borderId="0" xfId="2" applyFont="1" applyBorder="1" applyAlignment="1">
      <alignment horizontal="center" vertical="center"/>
    </xf>
    <xf numFmtId="38" fontId="1" fillId="0" borderId="0" xfId="2" applyFont="1" applyBorder="1" applyAlignment="1">
      <alignment horizontal="center" vertical="center" textRotation="255"/>
    </xf>
    <xf numFmtId="38" fontId="4" fillId="0" borderId="0" xfId="2" quotePrefix="1" applyFont="1" applyAlignment="1">
      <alignment vertical="center"/>
    </xf>
    <xf numFmtId="38" fontId="4" fillId="0" borderId="0" xfId="2" applyFont="1" applyAlignment="1">
      <alignment vertical="center"/>
    </xf>
    <xf numFmtId="38" fontId="5" fillId="0" borderId="0" xfId="2" applyFont="1" applyBorder="1" applyAlignment="1">
      <alignment horizontal="right" vertical="center"/>
    </xf>
    <xf numFmtId="38" fontId="8" fillId="0" borderId="0" xfId="2" applyFont="1" applyBorder="1" applyAlignment="1">
      <alignment vertical="center"/>
    </xf>
    <xf numFmtId="38" fontId="8" fillId="0" borderId="0" xfId="2" applyFont="1" applyBorder="1" applyAlignment="1">
      <alignment horizontal="center" vertical="center"/>
    </xf>
    <xf numFmtId="0" fontId="13" fillId="0" borderId="0" xfId="0" applyFont="1" applyBorder="1" applyAlignment="1">
      <alignment vertical="top" wrapText="1"/>
    </xf>
    <xf numFmtId="38" fontId="13" fillId="0" borderId="0" xfId="2" applyFont="1" applyBorder="1" applyAlignment="1">
      <alignment vertical="top" wrapText="1"/>
    </xf>
    <xf numFmtId="38" fontId="13" fillId="0" borderId="0" xfId="2" applyFont="1" applyBorder="1" applyAlignment="1">
      <alignment vertical="center"/>
    </xf>
    <xf numFmtId="38" fontId="1" fillId="0" borderId="19" xfId="2" applyFont="1" applyBorder="1" applyAlignment="1">
      <alignment vertical="center"/>
    </xf>
    <xf numFmtId="0" fontId="4" fillId="0" borderId="0" xfId="0" applyFont="1" applyBorder="1" applyAlignment="1">
      <alignment vertical="center"/>
    </xf>
    <xf numFmtId="38" fontId="12" fillId="0" borderId="0" xfId="2" applyFont="1" applyBorder="1" applyAlignment="1">
      <alignment horizontal="right" vertical="center"/>
    </xf>
    <xf numFmtId="38" fontId="1" fillId="0" borderId="0" xfId="2" applyFont="1" applyBorder="1" applyAlignment="1">
      <alignment vertical="top" wrapText="1"/>
    </xf>
    <xf numFmtId="38" fontId="1" fillId="0" borderId="21" xfId="2" applyFont="1" applyBorder="1" applyAlignment="1">
      <alignment vertical="center"/>
    </xf>
    <xf numFmtId="38" fontId="1" fillId="0" borderId="0" xfId="2" applyFont="1" applyBorder="1" applyAlignment="1">
      <alignment vertical="top"/>
    </xf>
    <xf numFmtId="38" fontId="12" fillId="0" borderId="2" xfId="2" applyFont="1" applyBorder="1" applyAlignment="1"/>
    <xf numFmtId="38" fontId="3" fillId="0" borderId="22" xfId="2" applyFont="1" applyBorder="1" applyAlignment="1">
      <alignment horizontal="center" vertical="center"/>
    </xf>
    <xf numFmtId="38" fontId="12" fillId="0" borderId="20" xfId="2" applyFont="1" applyBorder="1" applyAlignment="1"/>
    <xf numFmtId="38" fontId="12" fillId="0" borderId="0" xfId="2" applyFont="1" applyBorder="1" applyAlignment="1">
      <alignment vertical="center"/>
    </xf>
    <xf numFmtId="0" fontId="14" fillId="0" borderId="0" xfId="2" applyNumberFormat="1" applyFont="1" applyBorder="1" applyAlignment="1">
      <alignment vertical="center"/>
    </xf>
    <xf numFmtId="38" fontId="1" fillId="0" borderId="24" xfId="2" applyFont="1" applyBorder="1" applyAlignment="1">
      <alignment vertical="center"/>
    </xf>
    <xf numFmtId="38" fontId="3" fillId="0" borderId="21" xfId="2" applyFont="1" applyBorder="1" applyAlignment="1">
      <alignment horizontal="center" vertical="center"/>
    </xf>
    <xf numFmtId="38" fontId="3" fillId="0" borderId="25" xfId="2" applyFont="1" applyBorder="1" applyAlignment="1">
      <alignment horizontal="center" vertical="center"/>
    </xf>
    <xf numFmtId="38" fontId="8" fillId="0" borderId="6" xfId="2" applyFont="1" applyFill="1" applyBorder="1" applyAlignment="1">
      <alignment vertical="center" shrinkToFit="1"/>
    </xf>
    <xf numFmtId="38" fontId="1" fillId="0" borderId="6" xfId="2" applyFont="1" applyFill="1" applyBorder="1" applyAlignment="1">
      <alignment vertical="center" shrinkToFit="1"/>
    </xf>
    <xf numFmtId="38" fontId="8" fillId="0" borderId="4" xfId="2" applyFont="1" applyFill="1" applyBorder="1" applyAlignment="1">
      <alignment vertical="center" shrinkToFit="1"/>
    </xf>
    <xf numFmtId="38" fontId="8" fillId="0" borderId="5" xfId="2" applyFont="1" applyFill="1" applyBorder="1" applyAlignment="1">
      <alignment vertical="center" shrinkToFit="1"/>
    </xf>
    <xf numFmtId="38" fontId="8" fillId="0" borderId="28" xfId="2" applyFont="1" applyFill="1" applyBorder="1" applyAlignment="1">
      <alignment vertical="center" shrinkToFit="1"/>
    </xf>
    <xf numFmtId="38" fontId="8" fillId="0" borderId="29" xfId="2" applyFont="1" applyFill="1" applyBorder="1" applyAlignment="1">
      <alignment vertical="center" shrinkToFit="1"/>
    </xf>
    <xf numFmtId="9" fontId="8" fillId="0" borderId="6" xfId="1" applyFont="1" applyFill="1" applyBorder="1" applyAlignment="1">
      <alignment vertical="center" shrinkToFit="1"/>
    </xf>
    <xf numFmtId="38" fontId="3" fillId="0" borderId="20" xfId="2" applyFont="1" applyBorder="1" applyAlignment="1">
      <alignment horizontal="center" vertical="center" shrinkToFit="1"/>
    </xf>
    <xf numFmtId="38" fontId="3" fillId="0" borderId="30" xfId="2" applyFont="1" applyBorder="1" applyAlignment="1">
      <alignment horizontal="center" vertical="center" shrinkToFit="1"/>
    </xf>
    <xf numFmtId="38" fontId="3" fillId="0" borderId="31" xfId="2" applyFont="1" applyBorder="1" applyAlignment="1">
      <alignment horizontal="center" vertical="center" shrinkToFit="1"/>
    </xf>
    <xf numFmtId="38" fontId="3" fillId="0" borderId="32" xfId="2" applyFont="1" applyBorder="1" applyAlignment="1">
      <alignment horizontal="center" vertical="center" shrinkToFit="1"/>
    </xf>
    <xf numFmtId="38" fontId="3" fillId="0" borderId="21" xfId="2"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34" xfId="2" applyFont="1" applyBorder="1" applyAlignment="1">
      <alignment horizontal="center" vertical="center"/>
    </xf>
    <xf numFmtId="38" fontId="3" fillId="0" borderId="35" xfId="2" applyFont="1" applyBorder="1" applyAlignment="1">
      <alignment horizontal="center" vertical="center"/>
    </xf>
    <xf numFmtId="38" fontId="3" fillId="0" borderId="36" xfId="2" applyFont="1" applyBorder="1" applyAlignment="1">
      <alignment horizontal="center" vertical="center"/>
    </xf>
    <xf numFmtId="38" fontId="3" fillId="0" borderId="37" xfId="2" applyFont="1" applyBorder="1" applyAlignment="1">
      <alignment horizontal="center" vertical="center"/>
    </xf>
    <xf numFmtId="38" fontId="1" fillId="0" borderId="0" xfId="2" applyFont="1" applyFill="1" applyAlignment="1">
      <alignment vertical="center"/>
    </xf>
    <xf numFmtId="38" fontId="9" fillId="0" borderId="0" xfId="2" applyFont="1" applyFill="1" applyAlignment="1">
      <alignment vertical="center"/>
    </xf>
    <xf numFmtId="38" fontId="1" fillId="0" borderId="0" xfId="2" applyFont="1" applyFill="1" applyAlignment="1">
      <alignment horizontal="center" vertical="center"/>
    </xf>
    <xf numFmtId="38" fontId="10" fillId="0" borderId="0" xfId="2" applyFont="1" applyFill="1" applyAlignment="1">
      <alignment vertical="center"/>
    </xf>
    <xf numFmtId="38" fontId="4" fillId="0" borderId="0" xfId="2" quotePrefix="1" applyFont="1" applyFill="1" applyAlignment="1">
      <alignment vertical="center"/>
    </xf>
    <xf numFmtId="38" fontId="4" fillId="0" borderId="0" xfId="2" applyFont="1" applyFill="1" applyAlignment="1">
      <alignment vertical="center"/>
    </xf>
    <xf numFmtId="38" fontId="1" fillId="0" borderId="0" xfId="2" applyFont="1" applyFill="1" applyBorder="1" applyAlignment="1">
      <alignment vertical="center"/>
    </xf>
    <xf numFmtId="49" fontId="1" fillId="0" borderId="19" xfId="2" applyNumberFormat="1" applyFont="1" applyFill="1" applyBorder="1" applyAlignment="1">
      <alignment horizontal="center" vertical="center"/>
    </xf>
    <xf numFmtId="38" fontId="12" fillId="0" borderId="2" xfId="2" applyFont="1" applyFill="1" applyBorder="1" applyAlignment="1"/>
    <xf numFmtId="38" fontId="12" fillId="0" borderId="20" xfId="2" applyFont="1" applyFill="1" applyBorder="1" applyAlignment="1"/>
    <xf numFmtId="38" fontId="3" fillId="0" borderId="22" xfId="2" applyFont="1" applyFill="1" applyBorder="1" applyAlignment="1">
      <alignment horizontal="center" vertical="center"/>
    </xf>
    <xf numFmtId="38" fontId="3" fillId="0" borderId="0" xfId="2" applyFont="1" applyFill="1" applyBorder="1" applyAlignment="1">
      <alignment vertical="center"/>
    </xf>
    <xf numFmtId="38" fontId="1" fillId="0" borderId="24" xfId="2" applyFont="1" applyFill="1" applyBorder="1" applyAlignment="1">
      <alignment vertical="center"/>
    </xf>
    <xf numFmtId="49" fontId="1" fillId="0" borderId="2" xfId="2" applyNumberFormat="1" applyFont="1" applyFill="1" applyBorder="1" applyAlignment="1">
      <alignment horizontal="center" vertical="center"/>
    </xf>
    <xf numFmtId="38" fontId="4" fillId="0" borderId="0" xfId="2" applyFont="1" applyFill="1" applyBorder="1" applyAlignment="1">
      <alignment vertical="center"/>
    </xf>
    <xf numFmtId="0" fontId="4" fillId="0" borderId="0" xfId="0" applyFont="1" applyFill="1" applyBorder="1" applyAlignment="1">
      <alignment vertical="center"/>
    </xf>
    <xf numFmtId="38" fontId="1" fillId="0" borderId="0" xfId="2" applyFont="1" applyFill="1" applyBorder="1" applyAlignment="1">
      <alignment horizontal="center" vertical="center" textRotation="255"/>
    </xf>
    <xf numFmtId="0" fontId="14" fillId="0" borderId="0" xfId="2" applyNumberFormat="1" applyFont="1" applyFill="1" applyBorder="1" applyAlignment="1">
      <alignment vertical="center"/>
    </xf>
    <xf numFmtId="38" fontId="12" fillId="0" borderId="0" xfId="2" applyFont="1" applyFill="1" applyBorder="1" applyAlignment="1">
      <alignment vertical="center"/>
    </xf>
    <xf numFmtId="38" fontId="1" fillId="0" borderId="0" xfId="2" applyFont="1" applyFill="1" applyBorder="1" applyAlignment="1">
      <alignment vertical="top" wrapText="1"/>
    </xf>
    <xf numFmtId="38" fontId="1" fillId="0" borderId="0" xfId="2" applyFont="1" applyFill="1" applyBorder="1" applyAlignment="1">
      <alignment vertical="top"/>
    </xf>
    <xf numFmtId="38" fontId="1" fillId="0" borderId="21" xfId="2" applyFont="1" applyFill="1" applyBorder="1" applyAlignment="1">
      <alignment vertical="center"/>
    </xf>
    <xf numFmtId="38" fontId="5" fillId="0" borderId="0" xfId="2" applyFont="1" applyFill="1" applyBorder="1" applyAlignment="1">
      <alignment horizontal="right" vertical="center"/>
    </xf>
    <xf numFmtId="38" fontId="1" fillId="0" borderId="6" xfId="2" applyFont="1" applyFill="1" applyBorder="1" applyAlignment="1">
      <alignment horizontal="center" vertical="center"/>
    </xf>
    <xf numFmtId="38" fontId="1" fillId="0" borderId="4" xfId="2" applyFont="1" applyFill="1" applyBorder="1" applyAlignment="1">
      <alignment horizontal="center" vertical="center"/>
    </xf>
    <xf numFmtId="38" fontId="1" fillId="0" borderId="5" xfId="2" applyFont="1" applyFill="1" applyBorder="1" applyAlignment="1">
      <alignment horizontal="center" vertical="center"/>
    </xf>
    <xf numFmtId="38" fontId="8" fillId="0" borderId="0" xfId="2" applyFont="1" applyFill="1" applyBorder="1" applyAlignment="1">
      <alignment vertical="center"/>
    </xf>
    <xf numFmtId="38" fontId="8" fillId="0" borderId="0" xfId="2" applyFont="1" applyFill="1" applyBorder="1" applyAlignment="1">
      <alignment horizontal="center" vertical="center"/>
    </xf>
    <xf numFmtId="0" fontId="13" fillId="0" borderId="0" xfId="0" applyFont="1" applyFill="1" applyBorder="1" applyAlignment="1">
      <alignment vertical="top" wrapText="1"/>
    </xf>
    <xf numFmtId="38" fontId="13" fillId="0" borderId="0" xfId="2" applyFont="1" applyFill="1" applyBorder="1" applyAlignment="1">
      <alignment vertical="top" wrapText="1"/>
    </xf>
    <xf numFmtId="38" fontId="13" fillId="0" borderId="0" xfId="2" applyFont="1" applyFill="1" applyBorder="1" applyAlignment="1">
      <alignment vertical="center"/>
    </xf>
    <xf numFmtId="0" fontId="3" fillId="0" borderId="0" xfId="0" applyFont="1" applyFill="1" applyBorder="1" applyAlignment="1">
      <alignment vertical="center"/>
    </xf>
    <xf numFmtId="38" fontId="3" fillId="0" borderId="32" xfId="2" applyFont="1" applyFill="1" applyBorder="1" applyAlignment="1">
      <alignment horizontal="center" vertical="center" shrinkToFit="1"/>
    </xf>
    <xf numFmtId="38" fontId="3" fillId="0" borderId="20" xfId="2" applyFont="1" applyFill="1" applyBorder="1" applyAlignment="1">
      <alignment horizontal="center" vertical="center" shrinkToFit="1"/>
    </xf>
    <xf numFmtId="38" fontId="3" fillId="0" borderId="21" xfId="2" applyFont="1" applyFill="1" applyBorder="1" applyAlignment="1">
      <alignment horizontal="center" vertical="center" shrinkToFit="1"/>
    </xf>
    <xf numFmtId="38" fontId="3" fillId="0" borderId="30" xfId="2" applyFont="1" applyFill="1" applyBorder="1" applyAlignment="1">
      <alignment horizontal="center" vertical="center" shrinkToFit="1"/>
    </xf>
    <xf numFmtId="38" fontId="3" fillId="0" borderId="33" xfId="2" applyFont="1" applyFill="1" applyBorder="1" applyAlignment="1">
      <alignment horizontal="center" vertical="center" shrinkToFit="1"/>
    </xf>
    <xf numFmtId="38" fontId="3" fillId="0" borderId="31" xfId="2" applyFont="1" applyFill="1" applyBorder="1" applyAlignment="1">
      <alignment horizontal="center" vertical="center" shrinkToFit="1"/>
    </xf>
    <xf numFmtId="38" fontId="4" fillId="0" borderId="7" xfId="2" applyFont="1" applyFill="1" applyBorder="1" applyAlignment="1">
      <alignment vertical="center"/>
    </xf>
    <xf numFmtId="38" fontId="3" fillId="0" borderId="34" xfId="2" applyFont="1" applyFill="1" applyBorder="1" applyAlignment="1">
      <alignment horizontal="center" vertical="center"/>
    </xf>
    <xf numFmtId="38" fontId="3" fillId="0" borderId="35" xfId="2" applyFont="1" applyFill="1" applyBorder="1" applyAlignment="1">
      <alignment horizontal="center" vertical="center"/>
    </xf>
    <xf numFmtId="38" fontId="3" fillId="0" borderId="36" xfId="2" applyFont="1" applyFill="1" applyBorder="1" applyAlignment="1">
      <alignment horizontal="center" vertical="center"/>
    </xf>
    <xf numFmtId="38" fontId="3" fillId="0" borderId="37" xfId="2" applyFont="1" applyFill="1" applyBorder="1" applyAlignment="1">
      <alignment horizontal="center" vertical="center"/>
    </xf>
    <xf numFmtId="38" fontId="9" fillId="0" borderId="0" xfId="2" applyFont="1" applyBorder="1" applyAlignment="1">
      <alignment vertical="center"/>
    </xf>
    <xf numFmtId="38" fontId="10" fillId="0" borderId="0" xfId="2" applyFont="1" applyBorder="1" applyAlignment="1">
      <alignment vertical="center"/>
    </xf>
    <xf numFmtId="38" fontId="1" fillId="5" borderId="2" xfId="2" applyFont="1" applyFill="1" applyBorder="1" applyAlignment="1">
      <alignment horizontal="center" vertical="center"/>
    </xf>
    <xf numFmtId="38" fontId="1" fillId="0" borderId="2" xfId="2" applyFont="1" applyFill="1" applyBorder="1" applyAlignment="1">
      <alignment vertical="center"/>
    </xf>
    <xf numFmtId="14" fontId="6" fillId="0" borderId="0" xfId="2" applyNumberFormat="1" applyFont="1" applyAlignment="1">
      <alignment vertical="center"/>
    </xf>
    <xf numFmtId="38" fontId="9" fillId="0" borderId="0" xfId="2" applyFont="1" applyFill="1" applyBorder="1" applyAlignment="1">
      <alignment vertical="center"/>
    </xf>
    <xf numFmtId="38" fontId="10" fillId="0" borderId="0" xfId="2" applyFont="1" applyFill="1" applyBorder="1" applyAlignment="1">
      <alignment vertical="center"/>
    </xf>
    <xf numFmtId="38" fontId="3" fillId="0" borderId="25" xfId="2" applyFont="1" applyFill="1" applyBorder="1" applyAlignment="1">
      <alignment horizontal="center" vertical="center"/>
    </xf>
    <xf numFmtId="0" fontId="2" fillId="4" borderId="0" xfId="0" applyFont="1" applyFill="1" applyAlignment="1">
      <alignment vertical="center"/>
    </xf>
    <xf numFmtId="0" fontId="2" fillId="0" borderId="0" xfId="0" applyFont="1" applyAlignment="1">
      <alignment vertical="center"/>
    </xf>
    <xf numFmtId="0" fontId="29" fillId="0" borderId="0" xfId="0" applyFont="1" applyAlignment="1">
      <alignment vertical="center"/>
    </xf>
    <xf numFmtId="38" fontId="3" fillId="5" borderId="7" xfId="2" applyFont="1" applyFill="1" applyBorder="1" applyAlignment="1">
      <alignment vertical="center"/>
    </xf>
    <xf numFmtId="38" fontId="1" fillId="0" borderId="39" xfId="2" applyFont="1" applyBorder="1" applyAlignment="1">
      <alignment vertical="center"/>
    </xf>
    <xf numFmtId="38" fontId="21" fillId="0" borderId="40" xfId="2" applyFont="1" applyBorder="1" applyAlignment="1">
      <alignment horizontal="center" vertical="center"/>
    </xf>
    <xf numFmtId="38" fontId="30" fillId="0" borderId="40" xfId="2" applyFont="1" applyBorder="1" applyAlignment="1">
      <alignment horizontal="center" vertical="center"/>
    </xf>
    <xf numFmtId="38" fontId="31" fillId="0" borderId="40" xfId="2" applyFont="1" applyBorder="1" applyAlignment="1">
      <alignment horizontal="center" vertical="center"/>
    </xf>
    <xf numFmtId="38" fontId="1" fillId="6" borderId="0" xfId="2" applyFont="1" applyFill="1" applyAlignment="1">
      <alignment horizontal="center" vertical="center"/>
    </xf>
    <xf numFmtId="49" fontId="1" fillId="6" borderId="19" xfId="2" applyNumberFormat="1" applyFont="1" applyFill="1" applyBorder="1" applyAlignment="1">
      <alignment horizontal="center" vertical="center"/>
    </xf>
    <xf numFmtId="38" fontId="1" fillId="6" borderId="2" xfId="2" applyFont="1" applyFill="1" applyBorder="1" applyAlignment="1">
      <alignment vertical="center"/>
    </xf>
    <xf numFmtId="49" fontId="1" fillId="6" borderId="2" xfId="2" applyNumberFormat="1" applyFont="1" applyFill="1" applyBorder="1" applyAlignment="1">
      <alignment horizontal="center" vertical="center"/>
    </xf>
    <xf numFmtId="38" fontId="8" fillId="6" borderId="6" xfId="2" applyFont="1" applyFill="1" applyBorder="1" applyAlignment="1">
      <alignment vertical="center" shrinkToFit="1"/>
    </xf>
    <xf numFmtId="38" fontId="8" fillId="6" borderId="4" xfId="2" applyFont="1" applyFill="1" applyBorder="1" applyAlignment="1">
      <alignment vertical="center" shrinkToFit="1"/>
    </xf>
    <xf numFmtId="38" fontId="8" fillId="6" borderId="5" xfId="2" applyFont="1" applyFill="1" applyBorder="1" applyAlignment="1">
      <alignment vertical="center" shrinkToFit="1"/>
    </xf>
    <xf numFmtId="9" fontId="8" fillId="6" borderId="6" xfId="1" applyFont="1" applyFill="1" applyBorder="1" applyAlignment="1">
      <alignment vertical="center" shrinkToFit="1"/>
    </xf>
    <xf numFmtId="38" fontId="4" fillId="0" borderId="0" xfId="2" applyFont="1" applyAlignment="1">
      <alignment horizontal="right" vertical="center"/>
    </xf>
    <xf numFmtId="38" fontId="4" fillId="0" borderId="0" xfId="2" applyFont="1" applyFill="1" applyAlignment="1">
      <alignment horizontal="right" vertical="center"/>
    </xf>
    <xf numFmtId="0" fontId="2" fillId="0" borderId="0" xfId="0" applyFont="1" applyFill="1" applyAlignment="1">
      <alignment vertical="center"/>
    </xf>
    <xf numFmtId="0" fontId="29" fillId="0" borderId="0" xfId="0" applyFont="1" applyFill="1" applyAlignment="1">
      <alignment vertical="center"/>
    </xf>
    <xf numFmtId="38" fontId="3" fillId="0" borderId="7" xfId="2" applyFont="1" applyFill="1" applyBorder="1" applyAlignment="1">
      <alignment vertical="center"/>
    </xf>
    <xf numFmtId="38" fontId="21" fillId="0" borderId="40" xfId="2" applyFont="1" applyFill="1" applyBorder="1" applyAlignment="1">
      <alignment horizontal="center" vertical="center"/>
    </xf>
    <xf numFmtId="38" fontId="31" fillId="0" borderId="40" xfId="2" applyFont="1" applyFill="1" applyBorder="1" applyAlignment="1">
      <alignment horizontal="center" vertical="center"/>
    </xf>
    <xf numFmtId="38" fontId="30" fillId="0" borderId="40" xfId="2" applyFont="1" applyFill="1" applyBorder="1" applyAlignment="1">
      <alignment horizontal="center" vertical="center"/>
    </xf>
    <xf numFmtId="38" fontId="15" fillId="0" borderId="0" xfId="2" applyFont="1" applyFill="1" applyAlignment="1">
      <alignment vertical="center"/>
    </xf>
    <xf numFmtId="38" fontId="1" fillId="0" borderId="0" xfId="2" applyFont="1" applyFill="1" applyAlignment="1">
      <alignment horizontal="left" vertical="center"/>
    </xf>
    <xf numFmtId="38" fontId="27" fillId="0" borderId="0" xfId="2" applyFont="1" applyFill="1" applyAlignment="1">
      <alignment vertical="center"/>
    </xf>
    <xf numFmtId="38" fontId="26" fillId="0" borderId="0" xfId="2" applyFont="1" applyFill="1" applyAlignment="1">
      <alignment vertical="center"/>
    </xf>
    <xf numFmtId="38" fontId="26" fillId="0" borderId="0" xfId="2" applyFont="1" applyFill="1" applyBorder="1" applyAlignment="1">
      <alignment horizontal="distributed" vertical="center" wrapText="1"/>
    </xf>
    <xf numFmtId="38" fontId="26" fillId="0" borderId="0" xfId="2" applyFont="1" applyFill="1" applyBorder="1" applyAlignment="1">
      <alignment horizontal="left" vertical="center"/>
    </xf>
    <xf numFmtId="38" fontId="26" fillId="0" borderId="0" xfId="2" applyFont="1" applyFill="1" applyBorder="1" applyAlignment="1">
      <alignment horizontal="center" vertical="center"/>
    </xf>
    <xf numFmtId="38" fontId="27" fillId="0" borderId="0" xfId="2" applyFont="1" applyFill="1" applyBorder="1" applyAlignment="1">
      <alignment horizontal="left" vertical="center"/>
    </xf>
    <xf numFmtId="38" fontId="27" fillId="0" borderId="0" xfId="2" applyFont="1" applyFill="1" applyBorder="1" applyAlignment="1">
      <alignment horizontal="left" vertical="center" wrapText="1"/>
    </xf>
    <xf numFmtId="38" fontId="31" fillId="0" borderId="0" xfId="2" applyFont="1" applyFill="1" applyBorder="1" applyAlignment="1">
      <alignment horizontal="center" vertical="center"/>
    </xf>
    <xf numFmtId="38" fontId="30" fillId="0" borderId="0" xfId="2" applyFont="1" applyFill="1" applyBorder="1" applyAlignment="1">
      <alignment horizontal="center" vertical="center"/>
    </xf>
    <xf numFmtId="38" fontId="14" fillId="0" borderId="0" xfId="2" applyFont="1" applyFill="1" applyBorder="1" applyAlignment="1">
      <alignment horizontal="right" vertical="center"/>
    </xf>
    <xf numFmtId="38" fontId="24" fillId="0" borderId="0" xfId="2" applyFont="1" applyFill="1" applyBorder="1" applyAlignment="1">
      <alignment horizontal="center" vertical="center"/>
    </xf>
    <xf numFmtId="38" fontId="26" fillId="0" borderId="0" xfId="2" applyFont="1" applyFill="1" applyBorder="1" applyAlignment="1">
      <alignment vertical="center"/>
    </xf>
    <xf numFmtId="38" fontId="25" fillId="0" borderId="0" xfId="2" applyFont="1" applyFill="1" applyBorder="1" applyAlignment="1">
      <alignment horizontal="left" vertical="center"/>
    </xf>
    <xf numFmtId="38" fontId="24" fillId="0" borderId="0" xfId="2" applyFont="1" applyFill="1" applyBorder="1" applyAlignment="1">
      <alignment vertical="center"/>
    </xf>
    <xf numFmtId="38" fontId="1" fillId="0" borderId="0" xfId="2" applyFont="1" applyBorder="1" applyAlignment="1">
      <alignment horizontal="distributed" vertical="center" wrapText="1"/>
    </xf>
    <xf numFmtId="38" fontId="1" fillId="0" borderId="0" xfId="2" applyFont="1" applyFill="1" applyBorder="1" applyAlignment="1">
      <alignment horizontal="distributed" vertical="center" wrapText="1"/>
    </xf>
    <xf numFmtId="38" fontId="31" fillId="0" borderId="0" xfId="2" applyFont="1" applyBorder="1" applyAlignment="1">
      <alignment horizontal="center" vertical="center"/>
    </xf>
    <xf numFmtId="38" fontId="30" fillId="0" borderId="0" xfId="2" applyFont="1" applyBorder="1" applyAlignment="1">
      <alignment horizontal="center" vertical="center"/>
    </xf>
    <xf numFmtId="38" fontId="14" fillId="5" borderId="0" xfId="2" applyFont="1" applyFill="1" applyBorder="1" applyAlignment="1">
      <alignment horizontal="right" vertical="center"/>
    </xf>
    <xf numFmtId="38" fontId="11" fillId="0" borderId="0" xfId="2" applyFont="1" applyFill="1" applyBorder="1" applyAlignment="1">
      <alignment horizontal="left" vertical="center"/>
    </xf>
    <xf numFmtId="38" fontId="11" fillId="0" borderId="0" xfId="2" applyFont="1" applyFill="1" applyBorder="1" applyAlignment="1">
      <alignment horizontal="left" vertical="center" wrapText="1"/>
    </xf>
    <xf numFmtId="38" fontId="11" fillId="0" borderId="0" xfId="2" quotePrefix="1" applyFont="1" applyFill="1" applyAlignment="1">
      <alignment vertical="center"/>
    </xf>
    <xf numFmtId="38" fontId="32" fillId="0" borderId="0" xfId="2" applyFont="1" applyFill="1" applyBorder="1" applyAlignment="1">
      <alignment horizontal="center" vertical="center"/>
    </xf>
    <xf numFmtId="38" fontId="3" fillId="0" borderId="42" xfId="2" applyFont="1" applyFill="1" applyBorder="1" applyAlignment="1">
      <alignment horizontal="center" vertical="center"/>
    </xf>
    <xf numFmtId="38" fontId="11" fillId="0" borderId="0" xfId="2" applyFont="1" applyFill="1" applyBorder="1" applyAlignment="1">
      <alignment vertical="center"/>
    </xf>
    <xf numFmtId="38" fontId="23" fillId="0" borderId="0" xfId="2" applyFont="1" applyFill="1" applyAlignment="1">
      <alignment vertical="center"/>
    </xf>
    <xf numFmtId="38" fontId="11" fillId="0" borderId="43" xfId="2" applyFont="1" applyFill="1" applyBorder="1" applyAlignment="1">
      <alignment vertical="center"/>
    </xf>
    <xf numFmtId="38" fontId="11" fillId="0" borderId="44" xfId="2" applyFont="1" applyFill="1" applyBorder="1" applyAlignment="1">
      <alignment vertical="center"/>
    </xf>
    <xf numFmtId="38" fontId="1" fillId="0" borderId="44" xfId="2" applyFont="1" applyFill="1" applyBorder="1" applyAlignment="1">
      <alignment vertical="center"/>
    </xf>
    <xf numFmtId="38" fontId="1" fillId="0" borderId="44" xfId="2" applyFont="1" applyFill="1" applyBorder="1" applyAlignment="1">
      <alignment horizontal="distributed" vertical="center" wrapText="1"/>
    </xf>
    <xf numFmtId="38" fontId="1" fillId="0" borderId="44" xfId="2" applyFont="1" applyFill="1" applyBorder="1" applyAlignment="1">
      <alignment horizontal="left" vertical="center"/>
    </xf>
    <xf numFmtId="38" fontId="1" fillId="0" borderId="45" xfId="2" applyFont="1" applyFill="1" applyBorder="1" applyAlignment="1">
      <alignment horizontal="center" vertical="center"/>
    </xf>
    <xf numFmtId="38" fontId="11" fillId="0" borderId="46" xfId="2" applyFont="1" applyFill="1" applyBorder="1" applyAlignment="1">
      <alignment vertical="center"/>
    </xf>
    <xf numFmtId="38" fontId="1" fillId="0" borderId="47" xfId="2" applyFont="1" applyFill="1" applyBorder="1" applyAlignment="1">
      <alignment horizontal="center" vertical="center"/>
    </xf>
    <xf numFmtId="38" fontId="1" fillId="0" borderId="46" xfId="2" applyFont="1" applyFill="1" applyBorder="1" applyAlignment="1">
      <alignment vertical="center"/>
    </xf>
    <xf numFmtId="38" fontId="11" fillId="0" borderId="46" xfId="2" applyFont="1" applyFill="1" applyBorder="1" applyAlignment="1">
      <alignment horizontal="left" vertical="center"/>
    </xf>
    <xf numFmtId="38" fontId="1" fillId="0" borderId="44" xfId="2" applyFont="1" applyBorder="1" applyAlignment="1">
      <alignment vertical="center"/>
    </xf>
    <xf numFmtId="38" fontId="1" fillId="0" borderId="44" xfId="2" applyFont="1" applyBorder="1" applyAlignment="1">
      <alignment horizontal="distributed" vertical="center" wrapText="1"/>
    </xf>
    <xf numFmtId="38" fontId="1" fillId="0" borderId="45" xfId="2" applyFont="1" applyBorder="1" applyAlignment="1">
      <alignment horizontal="center" vertical="center"/>
    </xf>
    <xf numFmtId="38" fontId="1" fillId="0" borderId="47" xfId="2" applyFont="1" applyBorder="1" applyAlignment="1">
      <alignment horizontal="center" vertical="center"/>
    </xf>
    <xf numFmtId="38" fontId="1" fillId="0" borderId="39" xfId="2" applyFont="1" applyFill="1" applyBorder="1" applyAlignment="1">
      <alignment vertical="center"/>
    </xf>
    <xf numFmtId="38" fontId="1" fillId="0" borderId="41" xfId="2" applyFont="1" applyFill="1" applyBorder="1" applyAlignment="1">
      <alignment vertical="center"/>
    </xf>
    <xf numFmtId="38" fontId="1" fillId="0" borderId="0" xfId="2" applyFont="1" applyFill="1" applyBorder="1" applyAlignment="1">
      <alignment vertical="center"/>
    </xf>
    <xf numFmtId="38" fontId="1" fillId="0" borderId="3" xfId="2" applyFont="1" applyFill="1" applyBorder="1" applyAlignment="1">
      <alignment vertical="center"/>
    </xf>
    <xf numFmtId="38" fontId="1" fillId="0" borderId="19" xfId="2" applyFont="1" applyFill="1" applyBorder="1" applyAlignment="1">
      <alignment vertical="center"/>
    </xf>
    <xf numFmtId="38" fontId="1" fillId="0" borderId="0" xfId="2" applyFont="1" applyFill="1" applyBorder="1" applyAlignment="1">
      <alignment horizontal="center" vertical="center"/>
    </xf>
    <xf numFmtId="38" fontId="1" fillId="0" borderId="19" xfId="2" applyFont="1" applyFill="1" applyBorder="1" applyAlignment="1">
      <alignment horizontal="center" vertical="center"/>
    </xf>
    <xf numFmtId="38" fontId="1" fillId="0" borderId="27" xfId="2" applyFont="1" applyFill="1" applyBorder="1" applyAlignment="1">
      <alignment horizontal="center" vertical="center"/>
    </xf>
    <xf numFmtId="38" fontId="1" fillId="0" borderId="38"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20" xfId="2" applyFont="1" applyFill="1" applyBorder="1" applyAlignment="1">
      <alignment horizontal="center" vertical="center"/>
    </xf>
    <xf numFmtId="38" fontId="4" fillId="0" borderId="0" xfId="2" applyFont="1" applyFill="1" applyBorder="1" applyAlignment="1">
      <alignment horizontal="left" vertical="center"/>
    </xf>
    <xf numFmtId="38" fontId="1" fillId="0" borderId="1" xfId="2" applyFont="1" applyFill="1" applyBorder="1" applyAlignment="1">
      <alignment horizontal="center" vertical="center"/>
    </xf>
    <xf numFmtId="38" fontId="3" fillId="0" borderId="27" xfId="2" applyFont="1" applyFill="1" applyBorder="1" applyAlignment="1">
      <alignment horizontal="center" vertical="center"/>
    </xf>
    <xf numFmtId="38" fontId="3" fillId="0" borderId="18" xfId="2" applyFont="1" applyFill="1" applyBorder="1" applyAlignment="1">
      <alignment horizontal="center" vertical="center"/>
    </xf>
    <xf numFmtId="38" fontId="1" fillId="0" borderId="25" xfId="2" applyFont="1" applyFill="1" applyBorder="1" applyAlignment="1">
      <alignment horizontal="center" vertical="center"/>
    </xf>
    <xf numFmtId="38" fontId="12" fillId="0" borderId="0" xfId="2" applyFont="1" applyFill="1" applyBorder="1" applyAlignment="1">
      <alignment horizontal="right" vertical="center"/>
    </xf>
    <xf numFmtId="38" fontId="3" fillId="0" borderId="21" xfId="2" applyFont="1" applyFill="1" applyBorder="1" applyAlignment="1">
      <alignment horizontal="center" vertical="center"/>
    </xf>
    <xf numFmtId="38" fontId="4" fillId="0" borderId="0" xfId="2" applyFont="1" applyFill="1" applyBorder="1" applyAlignment="1">
      <alignment horizontal="center" vertical="center"/>
    </xf>
    <xf numFmtId="38" fontId="1" fillId="0" borderId="23" xfId="2" applyFont="1" applyFill="1" applyBorder="1" applyAlignment="1">
      <alignment horizontal="center" vertical="center"/>
    </xf>
    <xf numFmtId="38" fontId="3" fillId="0" borderId="0" xfId="2" applyFont="1" applyFill="1" applyBorder="1" applyAlignment="1">
      <alignment horizontal="center" vertical="center"/>
    </xf>
    <xf numFmtId="38" fontId="3" fillId="0" borderId="26" xfId="2" applyFont="1" applyFill="1" applyBorder="1" applyAlignment="1">
      <alignment horizontal="center" vertical="center"/>
    </xf>
    <xf numFmtId="49" fontId="1" fillId="0" borderId="1" xfId="2" applyNumberFormat="1" applyFont="1" applyFill="1" applyBorder="1" applyAlignment="1">
      <alignment horizontal="center" vertical="center"/>
    </xf>
    <xf numFmtId="38" fontId="1" fillId="0" borderId="0" xfId="2" applyFont="1" applyFill="1" applyBorder="1" applyAlignment="1">
      <alignment horizontal="left" vertical="center"/>
    </xf>
    <xf numFmtId="38" fontId="3" fillId="0" borderId="0" xfId="2" applyFont="1" applyBorder="1" applyAlignment="1">
      <alignment horizontal="center" vertical="center"/>
    </xf>
    <xf numFmtId="38" fontId="3" fillId="0" borderId="26" xfId="2" applyFont="1" applyBorder="1" applyAlignment="1">
      <alignment horizontal="center" vertical="center"/>
    </xf>
    <xf numFmtId="38" fontId="1" fillId="0" borderId="23" xfId="2" applyFont="1" applyBorder="1" applyAlignment="1">
      <alignment horizontal="center" vertical="center"/>
    </xf>
    <xf numFmtId="38" fontId="1" fillId="0" borderId="19" xfId="2" applyFont="1" applyBorder="1" applyAlignment="1">
      <alignment horizontal="center" vertical="center"/>
    </xf>
    <xf numFmtId="38" fontId="1" fillId="0" borderId="0" xfId="2" applyFont="1" applyBorder="1" applyAlignment="1">
      <alignment horizontal="center" vertical="center"/>
    </xf>
    <xf numFmtId="38" fontId="1" fillId="0" borderId="2" xfId="2" applyFont="1" applyBorder="1" applyAlignment="1">
      <alignment horizontal="center" vertical="center"/>
    </xf>
    <xf numFmtId="38" fontId="1" fillId="6" borderId="38" xfId="2" applyFont="1" applyFill="1" applyBorder="1" applyAlignment="1">
      <alignment horizontal="center" vertical="center"/>
    </xf>
    <xf numFmtId="49" fontId="1" fillId="6" borderId="1" xfId="2" applyNumberFormat="1" applyFont="1" applyFill="1" applyBorder="1" applyAlignment="1">
      <alignment horizontal="center" vertical="center"/>
    </xf>
    <xf numFmtId="38" fontId="1" fillId="0" borderId="25" xfId="2" applyFont="1" applyBorder="1" applyAlignment="1">
      <alignment horizontal="center" vertical="center"/>
    </xf>
    <xf numFmtId="38" fontId="1" fillId="0" borderId="27" xfId="2" applyFont="1" applyBorder="1" applyAlignment="1">
      <alignment horizontal="center" vertical="center"/>
    </xf>
    <xf numFmtId="38" fontId="1" fillId="0" borderId="20" xfId="2" applyFont="1" applyBorder="1" applyAlignment="1">
      <alignment horizontal="center" vertical="center"/>
    </xf>
    <xf numFmtId="38" fontId="1" fillId="0" borderId="1" xfId="2" applyFont="1" applyBorder="1" applyAlignment="1">
      <alignment horizontal="center" vertical="center"/>
    </xf>
    <xf numFmtId="38" fontId="3" fillId="0" borderId="18" xfId="2" applyFont="1" applyBorder="1" applyAlignment="1">
      <alignment horizontal="center" vertical="center"/>
    </xf>
    <xf numFmtId="38" fontId="1" fillId="5" borderId="41" xfId="2" applyFont="1" applyFill="1" applyBorder="1" applyAlignment="1">
      <alignment vertical="center"/>
    </xf>
    <xf numFmtId="38" fontId="1" fillId="5" borderId="0" xfId="2" applyFont="1" applyFill="1" applyBorder="1" applyAlignment="1">
      <alignment vertical="center"/>
    </xf>
    <xf numFmtId="38" fontId="1" fillId="5" borderId="3" xfId="2" applyFont="1" applyFill="1" applyBorder="1" applyAlignment="1">
      <alignment vertical="center"/>
    </xf>
    <xf numFmtId="38" fontId="1" fillId="6" borderId="19" xfId="2" applyFont="1" applyFill="1" applyBorder="1" applyAlignment="1">
      <alignment horizontal="center" vertical="center"/>
    </xf>
    <xf numFmtId="38" fontId="1" fillId="6" borderId="2" xfId="2" applyFont="1" applyFill="1" applyBorder="1" applyAlignment="1">
      <alignment horizontal="center" vertical="center"/>
    </xf>
    <xf numFmtId="38" fontId="3" fillId="0" borderId="27" xfId="2" applyFont="1" applyBorder="1" applyAlignment="1">
      <alignment horizontal="center" vertical="center"/>
    </xf>
    <xf numFmtId="38" fontId="4" fillId="0" borderId="0" xfId="2" applyFont="1" applyBorder="1" applyAlignment="1">
      <alignment horizontal="left" vertical="center"/>
    </xf>
    <xf numFmtId="38" fontId="6" fillId="0" borderId="0" xfId="2" applyFont="1" applyAlignment="1">
      <alignment vertical="center"/>
    </xf>
    <xf numFmtId="38" fontId="6" fillId="0" borderId="11" xfId="2" applyFont="1" applyBorder="1" applyAlignment="1">
      <alignment horizontal="center" vertical="center"/>
    </xf>
    <xf numFmtId="38" fontId="6" fillId="0" borderId="16" xfId="2" applyFont="1" applyBorder="1" applyAlignment="1">
      <alignment horizontal="center" vertical="center"/>
    </xf>
    <xf numFmtId="38" fontId="6" fillId="0" borderId="15" xfId="2" applyFont="1" applyBorder="1" applyAlignment="1">
      <alignment horizontal="center" vertical="center"/>
    </xf>
    <xf numFmtId="38" fontId="6" fillId="0" borderId="12" xfId="2" applyFont="1" applyBorder="1" applyAlignment="1">
      <alignment horizontal="center" vertical="center"/>
    </xf>
    <xf numFmtId="38" fontId="6" fillId="0" borderId="0" xfId="2" applyFont="1" applyBorder="1" applyAlignment="1">
      <alignment horizontal="center" vertical="center"/>
    </xf>
    <xf numFmtId="38" fontId="6" fillId="3" borderId="0" xfId="2" applyFont="1" applyFill="1" applyAlignment="1">
      <alignment vertical="center"/>
    </xf>
    <xf numFmtId="38" fontId="11" fillId="0" borderId="13" xfId="2" applyFont="1" applyFill="1" applyBorder="1" applyAlignment="1">
      <alignment horizontal="center" vertical="center" shrinkToFit="1"/>
    </xf>
    <xf numFmtId="38" fontId="11" fillId="0" borderId="48" xfId="2" applyFont="1" applyFill="1" applyBorder="1" applyAlignment="1">
      <alignment horizontal="center" vertical="center" shrinkToFit="1"/>
    </xf>
    <xf numFmtId="38" fontId="1" fillId="0" borderId="49" xfId="2" applyFont="1" applyFill="1" applyBorder="1" applyAlignment="1">
      <alignment horizontal="center" vertical="center"/>
    </xf>
    <xf numFmtId="38" fontId="1" fillId="0" borderId="50" xfId="2" applyFont="1" applyFill="1" applyBorder="1" applyAlignment="1">
      <alignment horizontal="center" vertical="center"/>
    </xf>
    <xf numFmtId="38" fontId="11" fillId="0" borderId="51" xfId="2" applyFont="1" applyFill="1" applyBorder="1" applyAlignment="1">
      <alignment horizontal="left" vertical="center" wrapText="1"/>
    </xf>
    <xf numFmtId="38" fontId="11" fillId="0" borderId="1" xfId="2" applyFont="1" applyFill="1" applyBorder="1" applyAlignment="1">
      <alignment horizontal="left" vertical="center" wrapText="1"/>
    </xf>
    <xf numFmtId="38" fontId="11" fillId="0" borderId="52" xfId="2" applyFont="1" applyFill="1" applyBorder="1" applyAlignment="1">
      <alignment horizontal="left" vertical="center" wrapText="1"/>
    </xf>
    <xf numFmtId="38" fontId="11" fillId="0" borderId="51" xfId="2" applyFont="1" applyFill="1" applyBorder="1" applyAlignment="1">
      <alignment horizontal="center" vertical="center" wrapText="1"/>
    </xf>
    <xf numFmtId="38" fontId="11" fillId="0" borderId="1" xfId="2" applyFont="1" applyFill="1" applyBorder="1" applyAlignment="1">
      <alignment horizontal="center" vertical="center" wrapText="1"/>
    </xf>
    <xf numFmtId="38" fontId="11" fillId="0" borderId="21" xfId="2" applyFont="1" applyFill="1" applyBorder="1" applyAlignment="1">
      <alignment horizontal="center" vertical="center" wrapText="1"/>
    </xf>
    <xf numFmtId="38" fontId="1" fillId="0" borderId="53" xfId="2" applyFont="1" applyFill="1" applyBorder="1" applyAlignment="1">
      <alignment horizontal="center" vertical="center" shrinkToFit="1"/>
    </xf>
    <xf numFmtId="38" fontId="1" fillId="0" borderId="54" xfId="2" applyFont="1" applyFill="1" applyBorder="1" applyAlignment="1">
      <alignment horizontal="center" vertical="center" shrinkToFit="1"/>
    </xf>
    <xf numFmtId="38" fontId="1" fillId="0" borderId="55" xfId="2" applyFont="1" applyFill="1" applyBorder="1" applyAlignment="1">
      <alignment horizontal="center" vertical="center" shrinkToFit="1"/>
    </xf>
    <xf numFmtId="38" fontId="11" fillId="0" borderId="56" xfId="2" applyFont="1" applyFill="1" applyBorder="1" applyAlignment="1">
      <alignment horizontal="left" vertical="center"/>
    </xf>
    <xf numFmtId="38" fontId="11" fillId="0" borderId="13" xfId="2" applyFont="1" applyFill="1" applyBorder="1" applyAlignment="1">
      <alignment horizontal="left" vertical="center"/>
    </xf>
    <xf numFmtId="38" fontId="11" fillId="0" borderId="56" xfId="2" applyFont="1" applyFill="1" applyBorder="1" applyAlignment="1">
      <alignment horizontal="center" vertical="center"/>
    </xf>
    <xf numFmtId="38" fontId="11" fillId="0" borderId="13" xfId="2" applyFont="1" applyFill="1" applyBorder="1" applyAlignment="1">
      <alignment horizontal="center" vertical="center"/>
    </xf>
    <xf numFmtId="38" fontId="1" fillId="0" borderId="57" xfId="2" applyFont="1" applyFill="1" applyBorder="1" applyAlignment="1">
      <alignment horizontal="center" vertical="center" shrinkToFit="1"/>
    </xf>
    <xf numFmtId="38" fontId="1" fillId="0" borderId="49" xfId="2" applyFont="1" applyFill="1" applyBorder="1" applyAlignment="1">
      <alignment horizontal="center" vertical="center" shrinkToFit="1"/>
    </xf>
    <xf numFmtId="38" fontId="11" fillId="0" borderId="51" xfId="2" applyFont="1" applyFill="1" applyBorder="1" applyAlignment="1">
      <alignment horizontal="center" vertical="center"/>
    </xf>
    <xf numFmtId="38" fontId="11" fillId="0" borderId="1" xfId="2" applyFont="1" applyFill="1" applyBorder="1" applyAlignment="1">
      <alignment horizontal="center" vertical="center"/>
    </xf>
    <xf numFmtId="38" fontId="11" fillId="0" borderId="21" xfId="2" applyFont="1" applyFill="1" applyBorder="1" applyAlignment="1">
      <alignment horizontal="center" vertical="center"/>
    </xf>
    <xf numFmtId="38" fontId="1" fillId="0" borderId="53" xfId="2" applyFont="1" applyFill="1" applyBorder="1" applyAlignment="1">
      <alignment horizontal="center" vertical="center"/>
    </xf>
    <xf numFmtId="38" fontId="1" fillId="0" borderId="54" xfId="2" applyFont="1" applyFill="1" applyBorder="1" applyAlignment="1">
      <alignment horizontal="center" vertical="center"/>
    </xf>
    <xf numFmtId="38" fontId="1" fillId="0" borderId="55" xfId="2" applyFont="1" applyFill="1" applyBorder="1" applyAlignment="1">
      <alignment horizontal="center" vertical="center"/>
    </xf>
    <xf numFmtId="38" fontId="1" fillId="0" borderId="58" xfId="2" applyFont="1" applyFill="1" applyBorder="1" applyAlignment="1">
      <alignment horizontal="center" vertical="center" shrinkToFit="1"/>
    </xf>
    <xf numFmtId="38" fontId="1" fillId="0" borderId="1" xfId="2" applyFont="1" applyFill="1" applyBorder="1" applyAlignment="1">
      <alignment horizontal="center" vertical="center" shrinkToFit="1"/>
    </xf>
    <xf numFmtId="38" fontId="1" fillId="0" borderId="21" xfId="2" applyFont="1" applyFill="1" applyBorder="1" applyAlignment="1">
      <alignment horizontal="center" vertical="center" shrinkToFit="1"/>
    </xf>
    <xf numFmtId="38" fontId="1" fillId="0" borderId="51" xfId="2" applyFont="1" applyFill="1" applyBorder="1" applyAlignment="1">
      <alignment horizontal="left" vertical="center"/>
    </xf>
    <xf numFmtId="38" fontId="1" fillId="0" borderId="1" xfId="2" applyFont="1" applyFill="1" applyBorder="1" applyAlignment="1">
      <alignment horizontal="left" vertical="center"/>
    </xf>
    <xf numFmtId="38" fontId="1" fillId="0" borderId="30" xfId="2" applyFont="1" applyFill="1" applyBorder="1" applyAlignment="1">
      <alignment horizontal="left" vertical="center"/>
    </xf>
    <xf numFmtId="38" fontId="22" fillId="0" borderId="0" xfId="2" applyFont="1" applyFill="1" applyAlignment="1">
      <alignment horizontal="center" vertical="center" wrapText="1"/>
    </xf>
    <xf numFmtId="38" fontId="22" fillId="0" borderId="0" xfId="2" applyFont="1" applyFill="1" applyAlignment="1">
      <alignment horizontal="center" vertical="center"/>
    </xf>
    <xf numFmtId="38" fontId="1" fillId="0" borderId="0" xfId="2" applyFont="1" applyFill="1" applyBorder="1" applyAlignment="1">
      <alignment horizontal="left" vertical="center"/>
    </xf>
    <xf numFmtId="38" fontId="1" fillId="0" borderId="7" xfId="2" applyFont="1" applyFill="1" applyBorder="1" applyAlignment="1">
      <alignment horizontal="distributed" vertical="center" wrapText="1"/>
    </xf>
    <xf numFmtId="38" fontId="1" fillId="0" borderId="7" xfId="2" applyFont="1" applyFill="1" applyBorder="1" applyAlignment="1">
      <alignment horizontal="distributed" vertical="center"/>
    </xf>
    <xf numFmtId="38" fontId="10" fillId="0" borderId="7" xfId="2" applyFont="1" applyFill="1" applyBorder="1" applyAlignment="1">
      <alignment horizontal="left" vertical="center"/>
    </xf>
    <xf numFmtId="38" fontId="1" fillId="0" borderId="23" xfId="2" applyFont="1" applyFill="1" applyBorder="1" applyAlignment="1">
      <alignment horizontal="distributed" vertical="center"/>
    </xf>
    <xf numFmtId="38" fontId="10" fillId="0" borderId="23" xfId="2" applyFont="1" applyFill="1" applyBorder="1" applyAlignment="1">
      <alignment horizontal="left" vertical="center"/>
    </xf>
    <xf numFmtId="38" fontId="1" fillId="0" borderId="51" xfId="2" applyFont="1" applyFill="1" applyBorder="1" applyAlignment="1">
      <alignment horizontal="center" vertical="center"/>
    </xf>
    <xf numFmtId="38" fontId="1" fillId="0" borderId="1" xfId="2" applyFont="1" applyFill="1" applyBorder="1" applyAlignment="1">
      <alignment horizontal="center" vertical="center"/>
    </xf>
    <xf numFmtId="38" fontId="1" fillId="0" borderId="21" xfId="2" applyFont="1" applyFill="1" applyBorder="1" applyAlignment="1">
      <alignment horizontal="center" vertical="center"/>
    </xf>
    <xf numFmtId="49" fontId="1" fillId="0" borderId="1" xfId="2" quotePrefix="1" applyNumberFormat="1" applyFont="1" applyFill="1" applyBorder="1" applyAlignment="1">
      <alignment horizontal="center" vertical="center"/>
    </xf>
    <xf numFmtId="49" fontId="1" fillId="0" borderId="1" xfId="2" applyNumberFormat="1" applyFont="1" applyFill="1" applyBorder="1" applyAlignment="1">
      <alignment horizontal="center" vertical="center"/>
    </xf>
    <xf numFmtId="38" fontId="1" fillId="0" borderId="23" xfId="2" applyFont="1" applyFill="1" applyBorder="1" applyAlignment="1">
      <alignment horizontal="distributed" vertical="center" wrapText="1"/>
    </xf>
    <xf numFmtId="38" fontId="1" fillId="0" borderId="23" xfId="2" applyFont="1" applyFill="1" applyBorder="1" applyAlignment="1">
      <alignment horizontal="left" vertical="center"/>
    </xf>
    <xf numFmtId="38" fontId="4" fillId="0" borderId="7" xfId="2" applyFont="1" applyFill="1" applyBorder="1" applyAlignment="1">
      <alignment horizontal="left" vertical="center"/>
    </xf>
    <xf numFmtId="38" fontId="1" fillId="0" borderId="59" xfId="2" applyFont="1" applyFill="1" applyBorder="1" applyAlignment="1">
      <alignment horizontal="center" vertical="center" textRotation="255"/>
    </xf>
    <xf numFmtId="38" fontId="1" fillId="0" borderId="41" xfId="2" applyFont="1" applyFill="1" applyBorder="1" applyAlignment="1">
      <alignment horizontal="center" vertical="center" textRotation="255"/>
    </xf>
    <xf numFmtId="38" fontId="1" fillId="0" borderId="60" xfId="2" applyFont="1" applyFill="1" applyBorder="1" applyAlignment="1">
      <alignment horizontal="center" vertical="center"/>
    </xf>
    <xf numFmtId="38" fontId="1" fillId="0" borderId="61" xfId="2" applyFont="1" applyFill="1" applyBorder="1" applyAlignment="1">
      <alignment horizontal="center" vertical="center"/>
    </xf>
    <xf numFmtId="38" fontId="1" fillId="0" borderId="62" xfId="2" applyFont="1" applyFill="1" applyBorder="1" applyAlignment="1">
      <alignment horizontal="center" vertical="center"/>
    </xf>
    <xf numFmtId="38" fontId="1" fillId="0" borderId="17" xfId="2" applyFont="1" applyFill="1" applyBorder="1" applyAlignment="1">
      <alignment horizontal="center" vertical="center"/>
    </xf>
    <xf numFmtId="38" fontId="1" fillId="0" borderId="17" xfId="2" applyFont="1" applyFill="1" applyBorder="1" applyAlignment="1">
      <alignment horizontal="center" vertical="center" wrapText="1"/>
    </xf>
    <xf numFmtId="38" fontId="1" fillId="0" borderId="17" xfId="2" applyFont="1" applyFill="1" applyBorder="1" applyAlignment="1">
      <alignment horizontal="left" vertical="center"/>
    </xf>
    <xf numFmtId="38" fontId="1" fillId="0" borderId="63" xfId="2" applyFont="1" applyFill="1" applyBorder="1" applyAlignment="1">
      <alignment horizontal="left" vertical="center"/>
    </xf>
    <xf numFmtId="49" fontId="1" fillId="0" borderId="30" xfId="2" applyNumberFormat="1" applyFont="1" applyFill="1" applyBorder="1" applyAlignment="1">
      <alignment horizontal="center" vertical="center"/>
    </xf>
    <xf numFmtId="38" fontId="1" fillId="0" borderId="64" xfId="2" applyFont="1" applyFill="1" applyBorder="1" applyAlignment="1">
      <alignment horizontal="center" vertical="center" wrapText="1"/>
    </xf>
    <xf numFmtId="38" fontId="1" fillId="0" borderId="19" xfId="2" applyFont="1" applyFill="1" applyBorder="1" applyAlignment="1">
      <alignment horizontal="center" vertical="center"/>
    </xf>
    <xf numFmtId="38" fontId="1" fillId="0" borderId="25" xfId="2" applyFont="1" applyFill="1" applyBorder="1" applyAlignment="1">
      <alignment horizontal="center" vertical="center"/>
    </xf>
    <xf numFmtId="38" fontId="1" fillId="0" borderId="65" xfId="2" applyFont="1" applyFill="1" applyBorder="1" applyAlignment="1">
      <alignment horizontal="center" vertical="center"/>
    </xf>
    <xf numFmtId="38" fontId="1" fillId="0" borderId="65" xfId="2" applyFont="1" applyFill="1" applyBorder="1" applyAlignment="1">
      <alignment horizontal="center" vertical="center" wrapText="1"/>
    </xf>
    <xf numFmtId="38" fontId="1" fillId="0" borderId="58" xfId="2" applyFont="1" applyFill="1" applyBorder="1" applyAlignment="1">
      <alignment horizontal="center" vertical="center"/>
    </xf>
    <xf numFmtId="49" fontId="1" fillId="0" borderId="21" xfId="2" applyNumberFormat="1" applyFont="1" applyFill="1" applyBorder="1" applyAlignment="1">
      <alignment horizontal="center" vertical="center"/>
    </xf>
    <xf numFmtId="38" fontId="1" fillId="0" borderId="64" xfId="2" applyFont="1" applyFill="1" applyBorder="1" applyAlignment="1">
      <alignment horizontal="center" vertical="center"/>
    </xf>
    <xf numFmtId="38" fontId="1" fillId="0" borderId="66" xfId="2" applyFont="1" applyFill="1" applyBorder="1" applyAlignment="1">
      <alignment horizontal="center" vertical="center"/>
    </xf>
    <xf numFmtId="38" fontId="1" fillId="0" borderId="2" xfId="2" applyFont="1" applyFill="1" applyBorder="1" applyAlignment="1">
      <alignment horizontal="center" vertical="center"/>
    </xf>
    <xf numFmtId="38" fontId="1" fillId="0" borderId="32" xfId="2" applyFont="1" applyFill="1" applyBorder="1" applyAlignment="1">
      <alignment horizontal="center" vertical="center"/>
    </xf>
    <xf numFmtId="38" fontId="1" fillId="0" borderId="67" xfId="2" applyFont="1" applyFill="1" applyBorder="1" applyAlignment="1">
      <alignment horizontal="center" vertical="center"/>
    </xf>
    <xf numFmtId="38" fontId="1" fillId="0" borderId="19" xfId="2" applyFont="1" applyFill="1" applyBorder="1" applyAlignment="1">
      <alignment horizontal="center" vertical="center" wrapText="1"/>
    </xf>
    <xf numFmtId="38" fontId="1" fillId="0" borderId="25" xfId="2" applyFont="1" applyFill="1" applyBorder="1" applyAlignment="1">
      <alignment horizontal="center" vertical="center" wrapText="1"/>
    </xf>
    <xf numFmtId="38" fontId="1" fillId="0" borderId="67" xfId="2" applyFont="1" applyFill="1" applyBorder="1" applyAlignment="1">
      <alignment horizontal="center" vertical="center" wrapText="1"/>
    </xf>
    <xf numFmtId="38" fontId="1" fillId="0" borderId="2" xfId="2" applyFont="1" applyFill="1" applyBorder="1" applyAlignment="1">
      <alignment horizontal="center" vertical="center" wrapText="1"/>
    </xf>
    <xf numFmtId="38" fontId="1" fillId="0" borderId="32" xfId="2" applyFont="1" applyFill="1" applyBorder="1" applyAlignment="1">
      <alignment horizontal="center" vertical="center" wrapText="1"/>
    </xf>
    <xf numFmtId="38" fontId="1" fillId="0" borderId="65" xfId="2" applyFont="1" applyFill="1" applyBorder="1" applyAlignment="1">
      <alignment horizontal="left" vertical="top" wrapText="1"/>
    </xf>
    <xf numFmtId="38" fontId="1" fillId="0" borderId="19" xfId="2" applyFont="1" applyFill="1" applyBorder="1" applyAlignment="1">
      <alignment horizontal="left" vertical="top" wrapText="1"/>
    </xf>
    <xf numFmtId="38" fontId="1" fillId="0" borderId="27" xfId="2" applyFont="1" applyFill="1" applyBorder="1" applyAlignment="1">
      <alignment horizontal="left" vertical="top" wrapText="1"/>
    </xf>
    <xf numFmtId="38" fontId="3" fillId="0" borderId="67" xfId="2" applyFont="1" applyFill="1" applyBorder="1" applyAlignment="1">
      <alignment horizontal="right" vertical="center" wrapText="1"/>
    </xf>
    <xf numFmtId="38" fontId="3" fillId="0" borderId="2" xfId="2" applyFont="1" applyFill="1" applyBorder="1" applyAlignment="1">
      <alignment horizontal="right" vertical="center" wrapText="1"/>
    </xf>
    <xf numFmtId="38" fontId="11" fillId="0" borderId="64" xfId="2" applyFont="1" applyFill="1" applyBorder="1" applyAlignment="1">
      <alignment horizontal="center" vertical="center" wrapText="1"/>
    </xf>
    <xf numFmtId="38" fontId="11" fillId="0" borderId="19" xfId="2" applyFont="1" applyFill="1" applyBorder="1" applyAlignment="1">
      <alignment horizontal="center" vertical="center" wrapText="1"/>
    </xf>
    <xf numFmtId="38" fontId="11" fillId="0" borderId="25" xfId="2" applyFont="1" applyFill="1" applyBorder="1" applyAlignment="1">
      <alignment horizontal="center" vertical="center" wrapText="1"/>
    </xf>
    <xf numFmtId="38" fontId="11" fillId="0" borderId="66" xfId="2" applyFont="1" applyFill="1" applyBorder="1" applyAlignment="1">
      <alignment horizontal="center" vertical="center" wrapText="1"/>
    </xf>
    <xf numFmtId="38" fontId="11" fillId="0" borderId="2" xfId="2" applyFont="1" applyFill="1" applyBorder="1" applyAlignment="1">
      <alignment horizontal="center" vertical="center" wrapText="1"/>
    </xf>
    <xf numFmtId="38" fontId="11" fillId="0" borderId="32" xfId="2" applyFont="1" applyFill="1" applyBorder="1" applyAlignment="1">
      <alignment horizontal="center" vertical="center" wrapText="1"/>
    </xf>
    <xf numFmtId="38" fontId="11" fillId="0" borderId="19" xfId="2" applyFont="1" applyFill="1" applyBorder="1" applyAlignment="1">
      <alignment horizontal="center" vertical="center"/>
    </xf>
    <xf numFmtId="38" fontId="11" fillId="0" borderId="2" xfId="2" applyFont="1" applyFill="1" applyBorder="1" applyAlignment="1">
      <alignment horizontal="center" vertical="center"/>
    </xf>
    <xf numFmtId="38" fontId="3" fillId="0" borderId="65" xfId="2" applyFont="1" applyFill="1" applyBorder="1" applyAlignment="1">
      <alignment horizontal="center" vertical="center" wrapText="1"/>
    </xf>
    <xf numFmtId="38" fontId="3" fillId="0" borderId="19" xfId="2" applyFont="1" applyFill="1" applyBorder="1" applyAlignment="1">
      <alignment horizontal="center" vertical="center" wrapText="1"/>
    </xf>
    <xf numFmtId="38" fontId="3" fillId="0" borderId="27" xfId="2" applyFont="1" applyFill="1" applyBorder="1" applyAlignment="1">
      <alignment horizontal="center" vertical="center" wrapText="1"/>
    </xf>
    <xf numFmtId="38" fontId="12" fillId="0" borderId="67" xfId="2" applyFont="1" applyFill="1" applyBorder="1" applyAlignment="1">
      <alignment horizontal="left"/>
    </xf>
    <xf numFmtId="38" fontId="12" fillId="0" borderId="2" xfId="2" applyFont="1" applyFill="1" applyBorder="1" applyAlignment="1">
      <alignment horizontal="left"/>
    </xf>
    <xf numFmtId="38" fontId="12" fillId="0" borderId="32" xfId="2" applyFont="1" applyFill="1" applyBorder="1" applyAlignment="1">
      <alignment horizontal="left"/>
    </xf>
    <xf numFmtId="38" fontId="1" fillId="0" borderId="66" xfId="2" applyFont="1" applyFill="1" applyBorder="1" applyAlignment="1">
      <alignment horizontal="center" vertical="center" wrapText="1"/>
    </xf>
    <xf numFmtId="38" fontId="1" fillId="0" borderId="65" xfId="2" applyFont="1" applyFill="1" applyBorder="1" applyAlignment="1">
      <alignment vertical="center"/>
    </xf>
    <xf numFmtId="38" fontId="1" fillId="0" borderId="67" xfId="2" applyFont="1" applyFill="1" applyBorder="1" applyAlignment="1">
      <alignment vertical="center"/>
    </xf>
    <xf numFmtId="38" fontId="1" fillId="0" borderId="27" xfId="2" applyFont="1" applyFill="1" applyBorder="1" applyAlignment="1">
      <alignment horizontal="center" vertical="center"/>
    </xf>
    <xf numFmtId="38" fontId="1" fillId="0" borderId="20" xfId="2" applyFont="1" applyFill="1" applyBorder="1" applyAlignment="1">
      <alignment horizontal="center" vertical="center"/>
    </xf>
    <xf numFmtId="38" fontId="1" fillId="0" borderId="41" xfId="2" applyFont="1" applyFill="1" applyBorder="1" applyAlignment="1">
      <alignment horizontal="center" vertical="center" wrapText="1"/>
    </xf>
    <xf numFmtId="38" fontId="1" fillId="0" borderId="0" xfId="2" applyFont="1" applyFill="1" applyBorder="1" applyAlignment="1">
      <alignment horizontal="center" vertical="center" wrapText="1"/>
    </xf>
    <xf numFmtId="38" fontId="3" fillId="0" borderId="65" xfId="2" applyFont="1" applyFill="1" applyBorder="1" applyAlignment="1">
      <alignment horizontal="left" vertical="center" wrapText="1"/>
    </xf>
    <xf numFmtId="38" fontId="3" fillId="0" borderId="19" xfId="2" applyFont="1" applyFill="1" applyBorder="1" applyAlignment="1">
      <alignment horizontal="left" vertical="center" wrapText="1"/>
    </xf>
    <xf numFmtId="38" fontId="3" fillId="0" borderId="27" xfId="2" applyFont="1" applyFill="1" applyBorder="1" applyAlignment="1">
      <alignment horizontal="left" vertical="center" wrapText="1"/>
    </xf>
    <xf numFmtId="38" fontId="3" fillId="0" borderId="22"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3" fillId="0" borderId="3" xfId="2" applyFont="1" applyFill="1" applyBorder="1" applyAlignment="1">
      <alignment horizontal="left" vertical="center" wrapText="1"/>
    </xf>
    <xf numFmtId="38" fontId="3" fillId="0" borderId="67" xfId="2" applyFont="1" applyFill="1" applyBorder="1" applyAlignment="1">
      <alignment horizontal="left" vertical="center" wrapText="1"/>
    </xf>
    <xf numFmtId="38" fontId="3" fillId="0" borderId="2" xfId="2" applyFont="1" applyFill="1" applyBorder="1" applyAlignment="1">
      <alignment horizontal="left" vertical="center" wrapText="1"/>
    </xf>
    <xf numFmtId="38" fontId="3" fillId="0" borderId="20" xfId="2" applyFont="1" applyFill="1" applyBorder="1" applyAlignment="1">
      <alignment horizontal="left" vertical="center" wrapText="1"/>
    </xf>
    <xf numFmtId="38" fontId="3" fillId="0" borderId="7" xfId="2" applyFont="1" applyFill="1" applyBorder="1" applyAlignment="1">
      <alignment horizontal="left" vertical="center"/>
    </xf>
    <xf numFmtId="38" fontId="1" fillId="0" borderId="68" xfId="2" applyFont="1" applyFill="1" applyBorder="1" applyAlignment="1">
      <alignment horizontal="center" vertical="center" wrapText="1"/>
    </xf>
    <xf numFmtId="38" fontId="1" fillId="0" borderId="13" xfId="2" applyFont="1" applyFill="1" applyBorder="1" applyAlignment="1">
      <alignment horizontal="center" vertical="center"/>
    </xf>
    <xf numFmtId="38" fontId="1" fillId="0" borderId="68" xfId="2" applyFont="1" applyFill="1" applyBorder="1" applyAlignment="1">
      <alignment horizontal="center" vertical="center"/>
    </xf>
    <xf numFmtId="38" fontId="1" fillId="0" borderId="13" xfId="2" applyFont="1" applyFill="1" applyBorder="1" applyAlignment="1">
      <alignment horizontal="left" vertical="top"/>
    </xf>
    <xf numFmtId="38" fontId="1" fillId="0" borderId="69" xfId="2" applyFont="1" applyFill="1" applyBorder="1" applyAlignment="1">
      <alignment horizontal="left" vertical="top"/>
    </xf>
    <xf numFmtId="38" fontId="3" fillId="0" borderId="22" xfId="2" applyFont="1" applyFill="1" applyBorder="1" applyAlignment="1">
      <alignment horizontal="left" vertical="top" wrapText="1"/>
    </xf>
    <xf numFmtId="38" fontId="3" fillId="0" borderId="0" xfId="2" applyFont="1" applyFill="1" applyBorder="1" applyAlignment="1">
      <alignment horizontal="left" vertical="top" wrapText="1"/>
    </xf>
    <xf numFmtId="38" fontId="3" fillId="0" borderId="3" xfId="2" applyFont="1" applyFill="1" applyBorder="1" applyAlignment="1">
      <alignment horizontal="left" vertical="top" wrapText="1"/>
    </xf>
    <xf numFmtId="38" fontId="3" fillId="0" borderId="67" xfId="2" applyFont="1" applyFill="1" applyBorder="1" applyAlignment="1">
      <alignment horizontal="left" vertical="top" wrapText="1"/>
    </xf>
    <xf numFmtId="38" fontId="3" fillId="0" borderId="2" xfId="2" applyFont="1" applyFill="1" applyBorder="1" applyAlignment="1">
      <alignment horizontal="left" vertical="top" wrapText="1"/>
    </xf>
    <xf numFmtId="38" fontId="3" fillId="0" borderId="20" xfId="2" applyFont="1" applyFill="1" applyBorder="1" applyAlignment="1">
      <alignment horizontal="left" vertical="top" wrapText="1"/>
    </xf>
    <xf numFmtId="38" fontId="1" fillId="0" borderId="64" xfId="2" applyFont="1" applyFill="1" applyBorder="1" applyAlignment="1">
      <alignment horizontal="center" vertical="center" wrapText="1" shrinkToFit="1"/>
    </xf>
    <xf numFmtId="38" fontId="1" fillId="0" borderId="19" xfId="2" applyFont="1" applyFill="1" applyBorder="1" applyAlignment="1">
      <alignment horizontal="center" vertical="center" wrapText="1" shrinkToFit="1"/>
    </xf>
    <xf numFmtId="38" fontId="1" fillId="0" borderId="66" xfId="2" applyFont="1" applyFill="1" applyBorder="1" applyAlignment="1">
      <alignment horizontal="center" vertical="center" wrapText="1" shrinkToFit="1"/>
    </xf>
    <xf numFmtId="38" fontId="1" fillId="0" borderId="2" xfId="2" applyFont="1" applyFill="1" applyBorder="1" applyAlignment="1">
      <alignment horizontal="center" vertical="center" wrapText="1" shrinkToFit="1"/>
    </xf>
    <xf numFmtId="38" fontId="3" fillId="0" borderId="19" xfId="2" applyFont="1" applyFill="1" applyBorder="1" applyAlignment="1">
      <alignment horizontal="left" vertical="center"/>
    </xf>
    <xf numFmtId="38" fontId="3" fillId="0" borderId="27" xfId="2" applyFont="1" applyFill="1" applyBorder="1" applyAlignment="1">
      <alignment horizontal="left" vertical="center"/>
    </xf>
    <xf numFmtId="38" fontId="3" fillId="0" borderId="67" xfId="2" applyFont="1" applyFill="1" applyBorder="1" applyAlignment="1">
      <alignment horizontal="left" vertical="center"/>
    </xf>
    <xf numFmtId="38" fontId="3" fillId="0" borderId="2" xfId="2" applyFont="1" applyFill="1" applyBorder="1" applyAlignment="1">
      <alignment horizontal="left" vertical="center"/>
    </xf>
    <xf numFmtId="38" fontId="3" fillId="0" borderId="20" xfId="2" applyFont="1" applyFill="1" applyBorder="1" applyAlignment="1">
      <alignment horizontal="left" vertical="center"/>
    </xf>
    <xf numFmtId="38" fontId="1" fillId="0" borderId="41" xfId="2" applyFont="1" applyFill="1" applyBorder="1" applyAlignment="1">
      <alignment horizontal="center" vertical="center"/>
    </xf>
    <xf numFmtId="38" fontId="1" fillId="0" borderId="0" xfId="2" applyFont="1" applyFill="1" applyBorder="1" applyAlignment="1">
      <alignment horizontal="center" vertical="center"/>
    </xf>
    <xf numFmtId="38" fontId="1" fillId="0" borderId="26" xfId="2" applyFont="1" applyFill="1" applyBorder="1" applyAlignment="1">
      <alignment horizontal="center" vertical="center"/>
    </xf>
    <xf numFmtId="38" fontId="1" fillId="0" borderId="70" xfId="2" applyFont="1" applyFill="1" applyBorder="1" applyAlignment="1">
      <alignment horizontal="center" vertical="center" wrapText="1"/>
    </xf>
    <xf numFmtId="38" fontId="1" fillId="0" borderId="7" xfId="2" applyFont="1" applyFill="1" applyBorder="1" applyAlignment="1">
      <alignment horizontal="center" vertical="center" wrapText="1"/>
    </xf>
    <xf numFmtId="38" fontId="3" fillId="0" borderId="0" xfId="2" applyFont="1" applyFill="1" applyBorder="1" applyAlignment="1">
      <alignment horizontal="left" vertical="center"/>
    </xf>
    <xf numFmtId="38" fontId="1" fillId="0" borderId="59" xfId="2" applyFont="1" applyFill="1" applyBorder="1" applyAlignment="1">
      <alignment horizontal="center"/>
    </xf>
    <xf numFmtId="38" fontId="1" fillId="0" borderId="38" xfId="2" applyFont="1" applyFill="1" applyBorder="1" applyAlignment="1">
      <alignment horizontal="center"/>
    </xf>
    <xf numFmtId="38" fontId="1" fillId="0" borderId="71" xfId="2" applyFont="1" applyFill="1" applyBorder="1" applyAlignment="1">
      <alignment horizontal="center"/>
    </xf>
    <xf numFmtId="38" fontId="1" fillId="0" borderId="72" xfId="2" applyFont="1" applyFill="1" applyBorder="1" applyAlignment="1">
      <alignment horizontal="center" vertical="center"/>
    </xf>
    <xf numFmtId="38" fontId="1" fillId="0" borderId="38" xfId="2" applyFont="1" applyFill="1" applyBorder="1" applyAlignment="1">
      <alignment horizontal="center" vertical="center"/>
    </xf>
    <xf numFmtId="38" fontId="1" fillId="0" borderId="22" xfId="2" applyFont="1" applyFill="1" applyBorder="1" applyAlignment="1">
      <alignment horizontal="center" vertical="center"/>
    </xf>
    <xf numFmtId="38" fontId="1" fillId="0" borderId="72" xfId="2" applyFont="1" applyFill="1" applyBorder="1" applyAlignment="1">
      <alignment horizontal="right" vertical="center"/>
    </xf>
    <xf numFmtId="38" fontId="1" fillId="0" borderId="38" xfId="2" applyFont="1" applyFill="1" applyBorder="1" applyAlignment="1">
      <alignment horizontal="right" vertical="center"/>
    </xf>
    <xf numFmtId="38" fontId="1" fillId="0" borderId="73" xfId="2" applyFont="1" applyFill="1" applyBorder="1" applyAlignment="1">
      <alignment horizontal="center" vertical="center"/>
    </xf>
    <xf numFmtId="38" fontId="1" fillId="0" borderId="74" xfId="2" applyFont="1" applyFill="1" applyBorder="1" applyAlignment="1">
      <alignment horizontal="center" vertical="center"/>
    </xf>
    <xf numFmtId="38" fontId="1" fillId="0" borderId="75" xfId="2" applyFont="1" applyFill="1" applyBorder="1" applyAlignment="1">
      <alignment horizontal="center" vertical="center"/>
    </xf>
    <xf numFmtId="38" fontId="1" fillId="0" borderId="76" xfId="2" applyFont="1" applyFill="1" applyBorder="1" applyAlignment="1">
      <alignment horizontal="center" vertical="center"/>
    </xf>
    <xf numFmtId="38" fontId="3" fillId="0" borderId="1" xfId="2" applyFont="1" applyFill="1" applyBorder="1" applyAlignment="1">
      <alignment vertical="center"/>
    </xf>
    <xf numFmtId="38" fontId="3" fillId="0" borderId="2" xfId="2" applyFont="1" applyFill="1" applyBorder="1" applyAlignment="1">
      <alignment vertical="center"/>
    </xf>
    <xf numFmtId="38" fontId="3" fillId="0" borderId="20" xfId="2" applyFont="1" applyFill="1" applyBorder="1" applyAlignment="1">
      <alignment vertical="center"/>
    </xf>
    <xf numFmtId="38" fontId="3" fillId="0" borderId="30" xfId="2" applyFont="1" applyFill="1" applyBorder="1" applyAlignment="1">
      <alignment vertical="center"/>
    </xf>
    <xf numFmtId="38" fontId="1" fillId="0" borderId="70" xfId="2" applyFont="1" applyFill="1" applyBorder="1" applyAlignment="1">
      <alignment horizontal="center" vertical="center"/>
    </xf>
    <xf numFmtId="38" fontId="1" fillId="0" borderId="7" xfId="2" applyFont="1" applyFill="1" applyBorder="1" applyAlignment="1">
      <alignment horizontal="center" vertical="center"/>
    </xf>
    <xf numFmtId="38" fontId="1" fillId="0" borderId="77" xfId="2" applyFont="1" applyFill="1" applyBorder="1" applyAlignment="1">
      <alignment horizontal="center" vertical="center"/>
    </xf>
    <xf numFmtId="38" fontId="3" fillId="0" borderId="37" xfId="2" applyFont="1" applyFill="1" applyBorder="1" applyAlignment="1">
      <alignment horizontal="left" vertical="center"/>
    </xf>
    <xf numFmtId="38" fontId="3" fillId="0" borderId="39" xfId="2" applyFont="1" applyFill="1" applyBorder="1" applyAlignment="1">
      <alignment horizontal="left" vertical="center"/>
    </xf>
    <xf numFmtId="38" fontId="1" fillId="0" borderId="78" xfId="2" applyFont="1" applyFill="1" applyBorder="1" applyAlignment="1">
      <alignment horizontal="center" vertical="center" textRotation="255"/>
    </xf>
    <xf numFmtId="38" fontId="1" fillId="0" borderId="68" xfId="2" applyFont="1" applyFill="1" applyBorder="1" applyAlignment="1">
      <alignment horizontal="center" vertical="center" textRotation="255"/>
    </xf>
    <xf numFmtId="38" fontId="1" fillId="0" borderId="79" xfId="2" applyFont="1" applyFill="1" applyBorder="1" applyAlignment="1">
      <alignment horizontal="center" vertical="center" textRotation="255"/>
    </xf>
    <xf numFmtId="38" fontId="1" fillId="0" borderId="17" xfId="2" applyFont="1" applyFill="1" applyBorder="1" applyAlignment="1">
      <alignment vertical="center"/>
    </xf>
    <xf numFmtId="38" fontId="1" fillId="0" borderId="63" xfId="2" applyFont="1" applyFill="1" applyBorder="1" applyAlignment="1">
      <alignment vertical="center"/>
    </xf>
    <xf numFmtId="38" fontId="3" fillId="0" borderId="13" xfId="2" applyFont="1" applyFill="1" applyBorder="1" applyAlignment="1">
      <alignment horizontal="left" vertical="center"/>
    </xf>
    <xf numFmtId="38" fontId="3" fillId="0" borderId="69" xfId="2" applyFont="1" applyFill="1" applyBorder="1" applyAlignment="1">
      <alignment horizontal="left" vertical="center"/>
    </xf>
    <xf numFmtId="38" fontId="1" fillId="0" borderId="13" xfId="2" applyFont="1" applyFill="1" applyBorder="1" applyAlignment="1">
      <alignment vertical="center"/>
    </xf>
    <xf numFmtId="38" fontId="1" fillId="0" borderId="69" xfId="2" applyFont="1" applyFill="1" applyBorder="1" applyAlignment="1">
      <alignment vertical="center"/>
    </xf>
    <xf numFmtId="38" fontId="3" fillId="0" borderId="14" xfId="2" applyFont="1" applyFill="1" applyBorder="1" applyAlignment="1">
      <alignment horizontal="left" vertical="center"/>
    </xf>
    <xf numFmtId="38" fontId="3" fillId="0" borderId="80" xfId="2" applyFont="1" applyFill="1" applyBorder="1" applyAlignment="1">
      <alignment horizontal="left" vertical="center"/>
    </xf>
    <xf numFmtId="38" fontId="1" fillId="0" borderId="70" xfId="2" applyFont="1" applyFill="1" applyBorder="1" applyAlignment="1">
      <alignment horizontal="center" vertical="center" textRotation="255"/>
    </xf>
    <xf numFmtId="38" fontId="1" fillId="0" borderId="14" xfId="2" applyFont="1" applyFill="1" applyBorder="1" applyAlignment="1">
      <alignment horizontal="left" vertical="center"/>
    </xf>
    <xf numFmtId="38" fontId="1" fillId="0" borderId="80" xfId="2" applyFont="1" applyFill="1" applyBorder="1" applyAlignment="1">
      <alignment horizontal="left" vertical="center"/>
    </xf>
    <xf numFmtId="38" fontId="1" fillId="0" borderId="10" xfId="2" applyFont="1" applyFill="1" applyBorder="1" applyAlignment="1">
      <alignment horizontal="center" vertical="center"/>
    </xf>
    <xf numFmtId="38" fontId="1" fillId="0" borderId="11" xfId="2" applyFont="1" applyFill="1" applyBorder="1" applyAlignment="1">
      <alignment horizontal="center" vertical="center"/>
    </xf>
    <xf numFmtId="38" fontId="1" fillId="0" borderId="81" xfId="2" applyFont="1" applyFill="1" applyBorder="1" applyAlignment="1">
      <alignment horizontal="center" vertical="center"/>
    </xf>
    <xf numFmtId="38" fontId="1" fillId="0" borderId="82" xfId="2" applyFont="1" applyFill="1" applyBorder="1" applyAlignment="1">
      <alignment horizontal="distributed" vertical="center"/>
    </xf>
    <xf numFmtId="38" fontId="1" fillId="0" borderId="15" xfId="2" applyFont="1" applyFill="1" applyBorder="1" applyAlignment="1">
      <alignment horizontal="distributed" vertical="center"/>
    </xf>
    <xf numFmtId="38" fontId="1" fillId="0" borderId="67" xfId="2" applyFont="1" applyFill="1" applyBorder="1" applyAlignment="1">
      <alignment horizontal="distributed" vertical="center"/>
    </xf>
    <xf numFmtId="38" fontId="1" fillId="0" borderId="68" xfId="2" applyFont="1" applyFill="1" applyBorder="1" applyAlignment="1">
      <alignment horizontal="distributed" vertical="center"/>
    </xf>
    <xf numFmtId="38" fontId="1" fillId="0" borderId="13" xfId="2" applyFont="1" applyFill="1" applyBorder="1" applyAlignment="1">
      <alignment horizontal="distributed" vertical="center"/>
    </xf>
    <xf numFmtId="38" fontId="1" fillId="0" borderId="51" xfId="2" applyFont="1" applyFill="1" applyBorder="1" applyAlignment="1">
      <alignment horizontal="distributed" vertical="center"/>
    </xf>
    <xf numFmtId="38" fontId="4" fillId="0" borderId="22" xfId="2" applyFont="1" applyFill="1" applyBorder="1" applyAlignment="1">
      <alignment horizontal="right" vertical="center"/>
    </xf>
    <xf numFmtId="38" fontId="4" fillId="0" borderId="0" xfId="2" applyFont="1" applyFill="1" applyBorder="1" applyAlignment="1">
      <alignment horizontal="right" vertical="center"/>
    </xf>
    <xf numFmtId="38" fontId="4" fillId="0" borderId="67" xfId="2" applyFont="1" applyFill="1" applyBorder="1" applyAlignment="1">
      <alignment horizontal="right" vertical="center"/>
    </xf>
    <xf numFmtId="38" fontId="4" fillId="0" borderId="2" xfId="2" applyFont="1" applyFill="1" applyBorder="1" applyAlignment="1">
      <alignment horizontal="right" vertical="center"/>
    </xf>
    <xf numFmtId="38" fontId="3" fillId="0" borderId="0" xfId="2" applyFont="1" applyFill="1" applyBorder="1" applyAlignment="1">
      <alignment horizontal="center" vertical="center"/>
    </xf>
    <xf numFmtId="38" fontId="3" fillId="0" borderId="26"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32" xfId="2" applyFont="1" applyFill="1" applyBorder="1" applyAlignment="1">
      <alignment horizontal="center" vertical="center"/>
    </xf>
    <xf numFmtId="38" fontId="3" fillId="0" borderId="32" xfId="2" applyFont="1" applyFill="1" applyBorder="1" applyAlignment="1">
      <alignment horizontal="left" vertical="center" wrapText="1"/>
    </xf>
    <xf numFmtId="38" fontId="3" fillId="0" borderId="15" xfId="2" applyFont="1" applyFill="1" applyBorder="1" applyAlignment="1">
      <alignment horizontal="left" vertical="center" wrapText="1"/>
    </xf>
    <xf numFmtId="38" fontId="3" fillId="0" borderId="83" xfId="2" applyFont="1" applyFill="1" applyBorder="1" applyAlignment="1">
      <alignment horizontal="left" vertical="center" wrapText="1"/>
    </xf>
    <xf numFmtId="38" fontId="3" fillId="0" borderId="21" xfId="2" applyFont="1" applyFill="1" applyBorder="1" applyAlignment="1">
      <alignment horizontal="left" vertical="center" wrapText="1"/>
    </xf>
    <xf numFmtId="38" fontId="3" fillId="0" borderId="13" xfId="2" applyFont="1" applyFill="1" applyBorder="1" applyAlignment="1">
      <alignment horizontal="left" vertical="center" wrapText="1"/>
    </xf>
    <xf numFmtId="38" fontId="3" fillId="0" borderId="69" xfId="2" applyFont="1" applyFill="1" applyBorder="1" applyAlignment="1">
      <alignment horizontal="left" vertical="center" wrapText="1"/>
    </xf>
    <xf numFmtId="38" fontId="4" fillId="0" borderId="65" xfId="2" applyFont="1" applyFill="1" applyBorder="1" applyAlignment="1">
      <alignment horizontal="right" vertical="center"/>
    </xf>
    <xf numFmtId="38" fontId="4" fillId="0" borderId="19" xfId="2" applyFont="1" applyFill="1" applyBorder="1" applyAlignment="1">
      <alignment horizontal="right" vertical="center"/>
    </xf>
    <xf numFmtId="38" fontId="1" fillId="0" borderId="84" xfId="2" applyFont="1" applyFill="1" applyBorder="1" applyAlignment="1">
      <alignment horizontal="center" vertical="center"/>
    </xf>
    <xf numFmtId="38" fontId="1" fillId="0" borderId="85" xfId="2" applyFont="1" applyFill="1" applyBorder="1" applyAlignment="1">
      <alignment horizontal="center" vertical="center"/>
    </xf>
    <xf numFmtId="38" fontId="14" fillId="0" borderId="23" xfId="2" applyFont="1" applyFill="1" applyBorder="1" applyAlignment="1">
      <alignment horizontal="right" vertical="center"/>
    </xf>
    <xf numFmtId="38" fontId="1" fillId="0" borderId="23" xfId="2" applyFont="1" applyFill="1" applyBorder="1" applyAlignment="1">
      <alignment horizontal="center" vertical="center"/>
    </xf>
    <xf numFmtId="38" fontId="1" fillId="0" borderId="18" xfId="2" applyFont="1" applyFill="1" applyBorder="1" applyAlignment="1">
      <alignment horizontal="center" vertical="center"/>
    </xf>
    <xf numFmtId="38" fontId="1" fillId="0" borderId="31" xfId="2" applyFont="1" applyFill="1" applyBorder="1" applyAlignment="1">
      <alignment horizontal="center" vertical="center"/>
    </xf>
    <xf numFmtId="38" fontId="3" fillId="0" borderId="7" xfId="2" applyFont="1" applyFill="1" applyBorder="1" applyAlignment="1">
      <alignment horizontal="left"/>
    </xf>
    <xf numFmtId="38" fontId="1" fillId="0" borderId="86" xfId="2" applyFont="1" applyFill="1" applyBorder="1" applyAlignment="1">
      <alignment horizontal="center" vertical="center" textRotation="255"/>
    </xf>
    <xf numFmtId="38" fontId="1" fillId="0" borderId="87" xfId="2" applyFont="1" applyFill="1" applyBorder="1" applyAlignment="1">
      <alignment horizontal="center" vertical="center" textRotation="255"/>
    </xf>
    <xf numFmtId="38" fontId="1" fillId="0" borderId="71" xfId="2" applyFont="1" applyFill="1" applyBorder="1" applyAlignment="1">
      <alignment horizontal="center" vertical="center"/>
    </xf>
    <xf numFmtId="38" fontId="1" fillId="0" borderId="37" xfId="2" applyFont="1" applyFill="1" applyBorder="1" applyAlignment="1">
      <alignment horizontal="center" vertical="center"/>
    </xf>
    <xf numFmtId="38" fontId="1" fillId="0" borderId="72" xfId="2" applyFont="1" applyFill="1" applyBorder="1" applyAlignment="1">
      <alignment horizontal="left" vertical="center" wrapText="1"/>
    </xf>
    <xf numFmtId="38" fontId="1" fillId="0" borderId="38" xfId="2" applyFont="1" applyFill="1" applyBorder="1" applyAlignment="1">
      <alignment horizontal="left" vertical="center" wrapText="1"/>
    </xf>
    <xf numFmtId="38" fontId="1" fillId="0" borderId="71" xfId="2" applyFont="1" applyFill="1" applyBorder="1" applyAlignment="1">
      <alignment horizontal="left" vertical="center" wrapText="1"/>
    </xf>
    <xf numFmtId="38" fontId="1" fillId="0" borderId="37" xfId="2" applyFont="1" applyFill="1" applyBorder="1" applyAlignment="1">
      <alignment horizontal="left" vertical="center" wrapText="1"/>
    </xf>
    <xf numFmtId="38" fontId="1" fillId="0" borderId="7" xfId="2" applyFont="1" applyFill="1" applyBorder="1" applyAlignment="1">
      <alignment horizontal="left" vertical="center" wrapText="1"/>
    </xf>
    <xf numFmtId="38" fontId="1" fillId="0" borderId="77" xfId="2" applyFont="1" applyFill="1" applyBorder="1" applyAlignment="1">
      <alignment horizontal="left" vertical="center" wrapText="1"/>
    </xf>
    <xf numFmtId="38" fontId="1" fillId="0" borderId="72" xfId="2" applyFont="1" applyFill="1" applyBorder="1" applyAlignment="1">
      <alignment horizontal="center" vertical="center" wrapText="1"/>
    </xf>
    <xf numFmtId="38" fontId="1" fillId="0" borderId="38" xfId="2" applyFont="1" applyFill="1" applyBorder="1" applyAlignment="1">
      <alignment horizontal="center" vertical="center" wrapText="1"/>
    </xf>
    <xf numFmtId="38" fontId="1" fillId="0" borderId="24" xfId="2" applyFont="1" applyFill="1" applyBorder="1" applyAlignment="1">
      <alignment horizontal="center" vertical="center" wrapText="1"/>
    </xf>
    <xf numFmtId="38" fontId="1" fillId="0" borderId="37" xfId="2" applyFont="1" applyFill="1" applyBorder="1" applyAlignment="1">
      <alignment horizontal="center" vertical="center" wrapText="1"/>
    </xf>
    <xf numFmtId="38" fontId="1" fillId="0" borderId="39" xfId="2" applyFont="1" applyFill="1" applyBorder="1" applyAlignment="1">
      <alignment horizontal="center" vertical="center" wrapText="1"/>
    </xf>
    <xf numFmtId="38" fontId="1" fillId="0" borderId="88" xfId="2" applyFont="1" applyFill="1" applyBorder="1" applyAlignment="1">
      <alignment horizontal="center" vertical="center" textRotation="255" shrinkToFit="1"/>
    </xf>
    <xf numFmtId="38" fontId="1" fillId="0" borderId="87" xfId="2" applyFont="1" applyFill="1" applyBorder="1" applyAlignment="1">
      <alignment horizontal="center" vertical="center" textRotation="255" shrinkToFit="1"/>
    </xf>
    <xf numFmtId="38" fontId="1" fillId="0" borderId="22" xfId="2" applyFont="1" applyFill="1" applyBorder="1" applyAlignment="1">
      <alignment horizontal="center" vertical="center" wrapText="1"/>
    </xf>
    <xf numFmtId="38" fontId="1" fillId="0" borderId="26" xfId="2" applyFont="1" applyFill="1" applyBorder="1" applyAlignment="1">
      <alignment horizontal="center" vertical="center" wrapText="1"/>
    </xf>
    <xf numFmtId="38" fontId="4" fillId="0" borderId="22" xfId="2" applyFont="1" applyFill="1" applyBorder="1" applyAlignment="1">
      <alignment horizontal="right" vertical="center" shrinkToFit="1"/>
    </xf>
    <xf numFmtId="38" fontId="4" fillId="0" borderId="0" xfId="2" applyFont="1" applyFill="1" applyBorder="1" applyAlignment="1">
      <alignment horizontal="right" vertical="center" shrinkToFit="1"/>
    </xf>
    <xf numFmtId="14" fontId="1" fillId="0" borderId="0" xfId="2" applyNumberFormat="1" applyFont="1" applyFill="1" applyBorder="1" applyAlignment="1">
      <alignment horizontal="center" vertical="center"/>
    </xf>
    <xf numFmtId="14" fontId="1" fillId="0" borderId="3" xfId="2" applyNumberFormat="1" applyFont="1" applyFill="1" applyBorder="1" applyAlignment="1">
      <alignment horizontal="center" vertical="center"/>
    </xf>
    <xf numFmtId="38" fontId="1" fillId="0" borderId="51" xfId="2" applyFont="1" applyFill="1" applyBorder="1" applyAlignment="1">
      <alignment horizontal="center" vertical="center" wrapText="1"/>
    </xf>
    <xf numFmtId="38" fontId="1" fillId="0" borderId="1" xfId="2" applyFont="1" applyFill="1" applyBorder="1" applyAlignment="1">
      <alignment horizontal="center" vertical="center" wrapText="1"/>
    </xf>
    <xf numFmtId="38" fontId="1" fillId="0" borderId="21" xfId="2" applyFont="1" applyFill="1" applyBorder="1" applyAlignment="1">
      <alignment horizontal="center" vertical="center" wrapText="1"/>
    </xf>
    <xf numFmtId="38" fontId="4" fillId="0" borderId="51" xfId="2" applyFont="1" applyFill="1" applyBorder="1" applyAlignment="1">
      <alignment horizontal="right" vertical="center" shrinkToFit="1"/>
    </xf>
    <xf numFmtId="38" fontId="4" fillId="0" borderId="1" xfId="2" applyFont="1" applyFill="1" applyBorder="1" applyAlignment="1">
      <alignment horizontal="right" vertical="center" shrinkToFit="1"/>
    </xf>
    <xf numFmtId="14" fontId="1" fillId="0" borderId="51" xfId="2" applyNumberFormat="1" applyFont="1" applyFill="1" applyBorder="1" applyAlignment="1">
      <alignment horizontal="center" vertical="center"/>
    </xf>
    <xf numFmtId="14" fontId="1" fillId="0" borderId="1" xfId="2" applyNumberFormat="1" applyFont="1" applyFill="1" applyBorder="1" applyAlignment="1">
      <alignment horizontal="center" vertical="center"/>
    </xf>
    <xf numFmtId="14" fontId="1" fillId="0" borderId="30" xfId="2" applyNumberFormat="1" applyFont="1" applyFill="1" applyBorder="1" applyAlignment="1">
      <alignment horizontal="center" vertical="center"/>
    </xf>
    <xf numFmtId="38" fontId="1" fillId="0" borderId="89" xfId="2" applyFont="1" applyFill="1" applyBorder="1" applyAlignment="1">
      <alignment horizontal="center" vertical="center"/>
    </xf>
    <xf numFmtId="38" fontId="20" fillId="0" borderId="40" xfId="2" applyFont="1" applyFill="1" applyBorder="1" applyAlignment="1">
      <alignment horizontal="left" vertical="center"/>
    </xf>
    <xf numFmtId="38" fontId="20" fillId="0" borderId="23" xfId="2" applyFont="1" applyFill="1" applyBorder="1" applyAlignment="1">
      <alignment horizontal="left" vertical="center"/>
    </xf>
    <xf numFmtId="38" fontId="1" fillId="0" borderId="18" xfId="2" applyFont="1" applyFill="1" applyBorder="1" applyAlignment="1">
      <alignment horizontal="left" vertical="center"/>
    </xf>
    <xf numFmtId="38" fontId="1" fillId="0" borderId="63" xfId="2" applyFont="1" applyFill="1" applyBorder="1" applyAlignment="1">
      <alignment horizontal="center" vertical="center"/>
    </xf>
    <xf numFmtId="38" fontId="1" fillId="0" borderId="14" xfId="2" applyFont="1" applyFill="1" applyBorder="1" applyAlignment="1">
      <alignment horizontal="center" vertical="center"/>
    </xf>
    <xf numFmtId="38" fontId="1" fillId="0" borderId="80" xfId="2" applyFont="1" applyFill="1" applyBorder="1" applyAlignment="1">
      <alignment horizontal="center" vertical="center"/>
    </xf>
    <xf numFmtId="38" fontId="1" fillId="0" borderId="82" xfId="2" applyFont="1" applyFill="1" applyBorder="1" applyAlignment="1">
      <alignment horizontal="center" vertical="center" textRotation="255"/>
    </xf>
    <xf numFmtId="14" fontId="1" fillId="0" borderId="22" xfId="2" applyNumberFormat="1" applyFont="1" applyFill="1" applyBorder="1" applyAlignment="1">
      <alignment horizontal="center" vertical="center"/>
    </xf>
    <xf numFmtId="38" fontId="3" fillId="0" borderId="51" xfId="2" applyFont="1" applyFill="1" applyBorder="1" applyAlignment="1">
      <alignment horizontal="left" vertical="center" wrapText="1"/>
    </xf>
    <xf numFmtId="38" fontId="3" fillId="0" borderId="1" xfId="2" applyFont="1" applyFill="1" applyBorder="1" applyAlignment="1">
      <alignment horizontal="left" vertical="center" wrapText="1"/>
    </xf>
    <xf numFmtId="38" fontId="4" fillId="0" borderId="51" xfId="2" applyFont="1" applyFill="1" applyBorder="1" applyAlignment="1">
      <alignment horizontal="center" vertical="center"/>
    </xf>
    <xf numFmtId="38" fontId="4" fillId="0" borderId="1" xfId="2" applyFont="1" applyFill="1" applyBorder="1" applyAlignment="1">
      <alignment horizontal="center" vertical="center"/>
    </xf>
    <xf numFmtId="38" fontId="4" fillId="0" borderId="22" xfId="2" applyFont="1" applyFill="1" applyBorder="1" applyAlignment="1">
      <alignment horizontal="center" vertical="center"/>
    </xf>
    <xf numFmtId="38" fontId="4" fillId="0" borderId="0" xfId="2" applyFont="1" applyFill="1" applyBorder="1" applyAlignment="1">
      <alignment horizontal="center" vertical="center"/>
    </xf>
    <xf numFmtId="14" fontId="1" fillId="0" borderId="37" xfId="2" applyNumberFormat="1" applyFont="1" applyFill="1" applyBorder="1" applyAlignment="1">
      <alignment horizontal="center" vertical="center"/>
    </xf>
    <xf numFmtId="14" fontId="1" fillId="0" borderId="7" xfId="2" applyNumberFormat="1" applyFont="1" applyFill="1" applyBorder="1" applyAlignment="1">
      <alignment horizontal="center" vertical="center"/>
    </xf>
    <xf numFmtId="14" fontId="1" fillId="0" borderId="39" xfId="2" applyNumberFormat="1" applyFont="1" applyFill="1" applyBorder="1" applyAlignment="1">
      <alignment horizontal="center" vertical="center"/>
    </xf>
    <xf numFmtId="38" fontId="33" fillId="0" borderId="40" xfId="2" applyFont="1" applyFill="1" applyBorder="1" applyAlignment="1">
      <alignment horizontal="left" vertical="center"/>
    </xf>
    <xf numFmtId="38" fontId="33" fillId="0" borderId="23" xfId="2" applyFont="1" applyFill="1" applyBorder="1" applyAlignment="1">
      <alignment horizontal="left" vertical="center"/>
    </xf>
    <xf numFmtId="0" fontId="34" fillId="0" borderId="0" xfId="2" applyNumberFormat="1" applyFont="1" applyFill="1" applyBorder="1" applyAlignment="1">
      <alignment horizontal="center" vertical="center"/>
    </xf>
    <xf numFmtId="38" fontId="15" fillId="0" borderId="0" xfId="2" applyFont="1" applyFill="1" applyBorder="1" applyAlignment="1">
      <alignment horizontal="right" vertical="center"/>
    </xf>
    <xf numFmtId="38" fontId="15" fillId="0" borderId="2" xfId="2" applyFont="1" applyFill="1" applyBorder="1" applyAlignment="1">
      <alignment horizontal="right" vertical="center"/>
    </xf>
    <xf numFmtId="0" fontId="14" fillId="0" borderId="0" xfId="2" applyNumberFormat="1" applyFont="1" applyFill="1" applyBorder="1" applyAlignment="1">
      <alignment horizontal="right" vertical="center"/>
    </xf>
    <xf numFmtId="38" fontId="1" fillId="0" borderId="17" xfId="2" applyFont="1" applyFill="1" applyBorder="1" applyAlignment="1">
      <alignment horizontal="center" vertical="center" textRotation="255"/>
    </xf>
    <xf numFmtId="38" fontId="1" fillId="0" borderId="13" xfId="2" applyFont="1" applyFill="1" applyBorder="1" applyAlignment="1">
      <alignment horizontal="center" vertical="center" textRotation="255"/>
    </xf>
    <xf numFmtId="38" fontId="1" fillId="0" borderId="13" xfId="2" applyFont="1" applyFill="1" applyBorder="1" applyAlignment="1">
      <alignment horizontal="center" vertical="center" wrapText="1"/>
    </xf>
    <xf numFmtId="38" fontId="1" fillId="0" borderId="12" xfId="2" applyFont="1" applyFill="1" applyBorder="1" applyAlignment="1">
      <alignment horizontal="center" vertical="center"/>
    </xf>
    <xf numFmtId="38" fontId="1" fillId="0" borderId="90" xfId="2" applyFont="1" applyFill="1" applyBorder="1" applyAlignment="1">
      <alignment horizontal="center" vertical="center"/>
    </xf>
    <xf numFmtId="38" fontId="3" fillId="0" borderId="51"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21" xfId="2" applyFont="1" applyFill="1" applyBorder="1" applyAlignment="1">
      <alignment horizontal="center" vertical="center"/>
    </xf>
    <xf numFmtId="38" fontId="4" fillId="0" borderId="51" xfId="2" applyFont="1" applyFill="1" applyBorder="1" applyAlignment="1">
      <alignment horizontal="right" vertical="center"/>
    </xf>
    <xf numFmtId="38" fontId="4" fillId="0" borderId="1" xfId="2" applyFont="1" applyFill="1" applyBorder="1" applyAlignment="1">
      <alignment horizontal="right" vertical="center"/>
    </xf>
    <xf numFmtId="38" fontId="3" fillId="0" borderId="30" xfId="2" applyFont="1" applyFill="1" applyBorder="1" applyAlignment="1">
      <alignment horizontal="center" vertical="center"/>
    </xf>
    <xf numFmtId="38" fontId="1" fillId="0" borderId="51" xfId="2" applyFont="1" applyFill="1" applyBorder="1" applyAlignment="1">
      <alignment vertical="center"/>
    </xf>
    <xf numFmtId="38" fontId="1" fillId="0" borderId="1" xfId="2" applyFont="1" applyFill="1" applyBorder="1" applyAlignment="1">
      <alignment vertical="center"/>
    </xf>
    <xf numFmtId="38" fontId="3" fillId="0" borderId="1" xfId="2" applyFont="1" applyFill="1" applyBorder="1" applyAlignment="1">
      <alignment vertical="center" wrapText="1"/>
    </xf>
    <xf numFmtId="38" fontId="1" fillId="0" borderId="15" xfId="2" applyFont="1" applyFill="1" applyBorder="1" applyAlignment="1">
      <alignment horizontal="center" vertical="center"/>
    </xf>
    <xf numFmtId="38" fontId="14" fillId="0" borderId="40" xfId="2" applyFont="1" applyFill="1" applyBorder="1" applyAlignment="1">
      <alignment horizontal="right" vertical="center"/>
    </xf>
    <xf numFmtId="38" fontId="3" fillId="0" borderId="23" xfId="2" applyFont="1" applyFill="1" applyBorder="1" applyAlignment="1">
      <alignment horizontal="center" vertical="center"/>
    </xf>
    <xf numFmtId="38" fontId="3" fillId="0" borderId="18" xfId="2" applyFont="1" applyFill="1" applyBorder="1" applyAlignment="1">
      <alignment horizontal="center" vertical="center"/>
    </xf>
    <xf numFmtId="38" fontId="1" fillId="0" borderId="30" xfId="2" applyFont="1" applyFill="1" applyBorder="1" applyAlignment="1">
      <alignment horizontal="center" vertical="center"/>
    </xf>
    <xf numFmtId="38" fontId="1" fillId="0" borderId="16" xfId="2" applyFont="1" applyFill="1" applyBorder="1" applyAlignment="1">
      <alignment vertical="center"/>
    </xf>
    <xf numFmtId="38" fontId="1" fillId="0" borderId="26" xfId="2" applyFont="1" applyFill="1" applyBorder="1" applyAlignment="1">
      <alignment horizontal="center" vertical="center" textRotation="255"/>
    </xf>
    <xf numFmtId="38" fontId="1" fillId="0" borderId="77" xfId="2" applyFont="1" applyFill="1" applyBorder="1" applyAlignment="1">
      <alignment horizontal="center" vertical="center" textRotation="255"/>
    </xf>
    <xf numFmtId="38" fontId="1" fillId="0" borderId="24" xfId="2" applyFont="1" applyFill="1" applyBorder="1" applyAlignment="1">
      <alignment horizontal="center" vertical="center"/>
    </xf>
    <xf numFmtId="40" fontId="1" fillId="0" borderId="65" xfId="2" applyNumberFormat="1" applyFont="1" applyFill="1" applyBorder="1" applyAlignment="1">
      <alignment horizontal="center" vertical="center"/>
    </xf>
    <xf numFmtId="40" fontId="1" fillId="0" borderId="19" xfId="2" applyNumberFormat="1" applyFont="1" applyFill="1" applyBorder="1" applyAlignment="1">
      <alignment horizontal="center" vertical="center"/>
    </xf>
    <xf numFmtId="38" fontId="12" fillId="0" borderId="0" xfId="2" applyFont="1" applyFill="1" applyBorder="1" applyAlignment="1">
      <alignment horizontal="right" vertical="center"/>
    </xf>
    <xf numFmtId="38" fontId="1" fillId="0" borderId="51" xfId="2" applyFont="1" applyFill="1" applyBorder="1" applyAlignment="1">
      <alignment horizontal="right" vertical="center"/>
    </xf>
    <xf numFmtId="38" fontId="1" fillId="0" borderId="1" xfId="2" applyFont="1" applyFill="1" applyBorder="1" applyAlignment="1">
      <alignment horizontal="right" vertical="center"/>
    </xf>
    <xf numFmtId="38" fontId="1" fillId="0" borderId="0" xfId="2" applyFont="1" applyFill="1" applyBorder="1" applyAlignment="1">
      <alignment horizontal="right" vertical="center"/>
    </xf>
    <xf numFmtId="38" fontId="14" fillId="0" borderId="65" xfId="2" applyFont="1" applyFill="1" applyBorder="1" applyAlignment="1">
      <alignment horizontal="right" vertical="center"/>
    </xf>
    <xf numFmtId="38" fontId="14" fillId="0" borderId="19" xfId="2" applyFont="1" applyFill="1" applyBorder="1" applyAlignment="1">
      <alignment horizontal="right" vertical="center"/>
    </xf>
    <xf numFmtId="38" fontId="3" fillId="0" borderId="19" xfId="2" applyFont="1" applyFill="1" applyBorder="1" applyAlignment="1">
      <alignment horizontal="center" vertical="center"/>
    </xf>
    <xf numFmtId="38" fontId="3" fillId="0" borderId="27" xfId="2" applyFont="1" applyFill="1" applyBorder="1" applyAlignment="1">
      <alignment horizontal="center" vertical="center"/>
    </xf>
    <xf numFmtId="38" fontId="11" fillId="0" borderId="17" xfId="2" applyFont="1" applyFill="1" applyBorder="1" applyAlignment="1">
      <alignment horizontal="center" vertical="center"/>
    </xf>
    <xf numFmtId="38" fontId="11" fillId="0" borderId="12" xfId="2" applyFont="1" applyFill="1" applyBorder="1" applyAlignment="1">
      <alignment horizontal="center" vertical="center"/>
    </xf>
    <xf numFmtId="38" fontId="11" fillId="0" borderId="90" xfId="2" applyFont="1" applyFill="1" applyBorder="1" applyAlignment="1">
      <alignment horizontal="center" vertical="center"/>
    </xf>
    <xf numFmtId="38" fontId="1" fillId="0" borderId="13" xfId="2" applyFont="1" applyFill="1" applyBorder="1" applyAlignment="1">
      <alignment horizontal="distributed" vertical="center" shrinkToFit="1"/>
    </xf>
    <xf numFmtId="38" fontId="1" fillId="0" borderId="13" xfId="2" applyFont="1" applyFill="1" applyBorder="1" applyAlignment="1">
      <alignment horizontal="left" vertical="center"/>
    </xf>
    <xf numFmtId="38" fontId="1" fillId="0" borderId="22" xfId="2" applyFont="1" applyFill="1" applyBorder="1" applyAlignment="1">
      <alignment horizontal="right" vertical="center"/>
    </xf>
    <xf numFmtId="38" fontId="1" fillId="0" borderId="16" xfId="2" applyFont="1" applyFill="1" applyBorder="1" applyAlignment="1">
      <alignment horizontal="center" vertical="center" wrapText="1"/>
    </xf>
    <xf numFmtId="38" fontId="1" fillId="0" borderId="16" xfId="2" applyFont="1" applyFill="1" applyBorder="1" applyAlignment="1">
      <alignment horizontal="center" vertical="center"/>
    </xf>
    <xf numFmtId="38" fontId="3" fillId="0" borderId="91" xfId="2" applyFont="1" applyFill="1" applyBorder="1" applyAlignment="1">
      <alignment horizontal="center" vertical="center" wrapText="1"/>
    </xf>
    <xf numFmtId="38" fontId="3" fillId="0" borderId="91" xfId="2" applyFont="1" applyFill="1" applyBorder="1" applyAlignment="1">
      <alignment horizontal="center" vertical="center"/>
    </xf>
    <xf numFmtId="38" fontId="3" fillId="0" borderId="92" xfId="2" applyFont="1" applyFill="1" applyBorder="1" applyAlignment="1">
      <alignment horizontal="center" vertical="center"/>
    </xf>
    <xf numFmtId="38" fontId="11" fillId="0" borderId="15" xfId="2" applyFont="1" applyFill="1" applyBorder="1" applyAlignment="1">
      <alignment horizontal="center" vertical="center"/>
    </xf>
    <xf numFmtId="38" fontId="11" fillId="0" borderId="67" xfId="2" applyFont="1" applyFill="1" applyBorder="1" applyAlignment="1">
      <alignment horizontal="center" vertical="center"/>
    </xf>
    <xf numFmtId="38" fontId="31" fillId="0" borderId="68" xfId="2" applyFont="1" applyFill="1" applyBorder="1" applyAlignment="1">
      <alignment horizontal="center" vertical="center"/>
    </xf>
    <xf numFmtId="38" fontId="31" fillId="0" borderId="13" xfId="2" applyFont="1" applyFill="1" applyBorder="1" applyAlignment="1">
      <alignment horizontal="center" vertical="center"/>
    </xf>
    <xf numFmtId="38" fontId="31" fillId="0" borderId="51" xfId="2" applyFont="1" applyFill="1" applyBorder="1" applyAlignment="1">
      <alignment horizontal="center" vertical="center"/>
    </xf>
    <xf numFmtId="38" fontId="31" fillId="0" borderId="79" xfId="2" applyFont="1" applyFill="1" applyBorder="1" applyAlignment="1">
      <alignment horizontal="center" vertical="center"/>
    </xf>
    <xf numFmtId="38" fontId="31" fillId="0" borderId="14" xfId="2" applyFont="1" applyFill="1" applyBorder="1" applyAlignment="1">
      <alignment horizontal="center" vertical="center"/>
    </xf>
    <xf numFmtId="38" fontId="31" fillId="0" borderId="89" xfId="2" applyFont="1" applyFill="1" applyBorder="1" applyAlignment="1">
      <alignment horizontal="center" vertical="center"/>
    </xf>
    <xf numFmtId="38" fontId="30" fillId="0" borderId="59" xfId="2" applyFont="1" applyFill="1" applyBorder="1" applyAlignment="1">
      <alignment horizontal="center" vertical="center"/>
    </xf>
    <xf numFmtId="38" fontId="30" fillId="0" borderId="70" xfId="2" applyFont="1" applyFill="1" applyBorder="1" applyAlignment="1">
      <alignment horizontal="center" vertical="center"/>
    </xf>
    <xf numFmtId="38" fontId="14" fillId="0" borderId="38" xfId="2" applyFont="1" applyFill="1" applyBorder="1" applyAlignment="1">
      <alignment horizontal="right" vertical="center"/>
    </xf>
    <xf numFmtId="38" fontId="14" fillId="0" borderId="7" xfId="2" applyFont="1" applyFill="1" applyBorder="1" applyAlignment="1">
      <alignment horizontal="right" vertical="center"/>
    </xf>
    <xf numFmtId="38" fontId="3" fillId="0" borderId="24" xfId="2" applyFont="1" applyFill="1" applyBorder="1" applyAlignment="1">
      <alignment horizontal="center" vertical="center"/>
    </xf>
    <xf numFmtId="38" fontId="3" fillId="0" borderId="39" xfId="2" applyFont="1" applyFill="1" applyBorder="1" applyAlignment="1">
      <alignment horizontal="center" vertical="center"/>
    </xf>
    <xf numFmtId="38" fontId="4" fillId="0" borderId="0" xfId="2" applyFont="1" applyFill="1" applyBorder="1" applyAlignment="1">
      <alignment horizontal="left" vertical="center"/>
    </xf>
    <xf numFmtId="38" fontId="5" fillId="0" borderId="0" xfId="2" applyFont="1" applyFill="1" applyBorder="1" applyAlignment="1">
      <alignment horizontal="center"/>
    </xf>
    <xf numFmtId="38" fontId="1" fillId="0" borderId="59" xfId="2" applyFont="1" applyFill="1" applyBorder="1" applyAlignment="1">
      <alignment horizontal="center" vertical="center"/>
    </xf>
    <xf numFmtId="38" fontId="1" fillId="0" borderId="93" xfId="2" applyFont="1" applyFill="1" applyBorder="1" applyAlignment="1">
      <alignment horizontal="center" vertical="center"/>
    </xf>
    <xf numFmtId="38" fontId="1" fillId="0" borderId="58" xfId="2" applyFont="1" applyFill="1" applyBorder="1" applyAlignment="1">
      <alignment vertical="center"/>
    </xf>
    <xf numFmtId="38" fontId="1" fillId="0" borderId="30" xfId="2" applyFont="1" applyFill="1" applyBorder="1" applyAlignment="1">
      <alignment vertical="center"/>
    </xf>
    <xf numFmtId="38" fontId="18" fillId="0" borderId="93" xfId="2" applyFont="1" applyFill="1" applyBorder="1" applyAlignment="1">
      <alignment vertical="center"/>
    </xf>
    <xf numFmtId="38" fontId="18" fillId="0" borderId="1" xfId="2" applyFont="1" applyFill="1" applyBorder="1" applyAlignment="1">
      <alignment vertical="center"/>
    </xf>
    <xf numFmtId="38" fontId="18" fillId="0" borderId="21" xfId="2" applyFont="1" applyFill="1" applyBorder="1" applyAlignment="1">
      <alignment vertical="center"/>
    </xf>
    <xf numFmtId="38" fontId="18" fillId="0" borderId="51" xfId="2" applyFont="1" applyFill="1" applyBorder="1" applyAlignment="1">
      <alignment vertical="center"/>
    </xf>
    <xf numFmtId="38" fontId="18" fillId="0" borderId="30" xfId="2" applyFont="1" applyFill="1" applyBorder="1" applyAlignment="1">
      <alignment vertical="center"/>
    </xf>
    <xf numFmtId="38" fontId="1" fillId="0" borderId="58" xfId="2" applyFont="1" applyFill="1" applyBorder="1" applyAlignment="1">
      <alignment horizontal="left" vertical="center" wrapText="1"/>
    </xf>
    <xf numFmtId="38" fontId="1" fillId="0" borderId="1" xfId="2" applyFont="1" applyFill="1" applyBorder="1" applyAlignment="1">
      <alignment horizontal="left" vertical="center" wrapText="1"/>
    </xf>
    <xf numFmtId="38" fontId="1" fillId="0" borderId="30" xfId="2" applyFont="1" applyFill="1" applyBorder="1" applyAlignment="1">
      <alignment horizontal="left" vertical="center" wrapText="1"/>
    </xf>
    <xf numFmtId="38" fontId="18" fillId="0" borderId="51" xfId="2" applyFont="1" applyFill="1" applyBorder="1" applyAlignment="1">
      <alignment horizontal="right" vertical="center"/>
    </xf>
    <xf numFmtId="38" fontId="18" fillId="0" borderId="1" xfId="2" applyFont="1" applyFill="1" applyBorder="1" applyAlignment="1">
      <alignment horizontal="right" vertical="center"/>
    </xf>
    <xf numFmtId="38" fontId="18" fillId="0" borderId="21" xfId="2" applyFont="1" applyFill="1" applyBorder="1" applyAlignment="1">
      <alignment horizontal="right" vertical="center"/>
    </xf>
    <xf numFmtId="38" fontId="18" fillId="0" borderId="30" xfId="2" applyFont="1" applyFill="1" applyBorder="1" applyAlignment="1">
      <alignment horizontal="right" vertical="center"/>
    </xf>
    <xf numFmtId="9" fontId="18" fillId="0" borderId="93" xfId="1" applyFont="1" applyFill="1" applyBorder="1" applyAlignment="1">
      <alignment vertical="center"/>
    </xf>
    <xf numFmtId="9" fontId="18" fillId="0" borderId="1" xfId="1" applyFont="1" applyFill="1" applyBorder="1" applyAlignment="1">
      <alignment vertical="center"/>
    </xf>
    <xf numFmtId="9" fontId="18" fillId="0" borderId="51" xfId="1" applyFont="1" applyFill="1" applyBorder="1" applyAlignment="1">
      <alignment vertical="center"/>
    </xf>
    <xf numFmtId="9" fontId="18" fillId="0" borderId="21" xfId="1" applyFont="1" applyFill="1" applyBorder="1" applyAlignment="1">
      <alignment vertical="center"/>
    </xf>
    <xf numFmtId="9" fontId="18" fillId="0" borderId="30" xfId="1" applyFont="1" applyFill="1" applyBorder="1" applyAlignment="1">
      <alignment vertical="center"/>
    </xf>
    <xf numFmtId="38" fontId="1" fillId="0" borderId="51" xfId="2" applyFont="1" applyFill="1" applyBorder="1" applyAlignment="1">
      <alignment vertical="center" wrapText="1"/>
    </xf>
    <xf numFmtId="38" fontId="18" fillId="0" borderId="51" xfId="2" applyFont="1" applyFill="1" applyBorder="1" applyAlignment="1">
      <alignment horizontal="center" vertical="center"/>
    </xf>
    <xf numFmtId="38" fontId="18" fillId="0" borderId="1" xfId="2" applyFont="1" applyFill="1" applyBorder="1" applyAlignment="1">
      <alignment horizontal="center" vertical="center"/>
    </xf>
    <xf numFmtId="38" fontId="18" fillId="0" borderId="21" xfId="2" applyFont="1" applyFill="1" applyBorder="1" applyAlignment="1">
      <alignment horizontal="center" vertical="center"/>
    </xf>
    <xf numFmtId="38" fontId="18" fillId="0" borderId="30" xfId="2" applyFont="1" applyFill="1" applyBorder="1" applyAlignment="1">
      <alignment horizontal="center" vertical="center"/>
    </xf>
    <xf numFmtId="38" fontId="10" fillId="0" borderId="51" xfId="2" applyFont="1" applyFill="1" applyBorder="1" applyAlignment="1">
      <alignment vertical="center"/>
    </xf>
    <xf numFmtId="38" fontId="10" fillId="0" borderId="1" xfId="2" applyFont="1" applyFill="1" applyBorder="1" applyAlignment="1">
      <alignment vertical="center"/>
    </xf>
    <xf numFmtId="38" fontId="10" fillId="0" borderId="21" xfId="2" applyFont="1" applyFill="1" applyBorder="1" applyAlignment="1">
      <alignment vertical="center"/>
    </xf>
    <xf numFmtId="38" fontId="10" fillId="0" borderId="30" xfId="2" applyFont="1" applyFill="1" applyBorder="1" applyAlignment="1">
      <alignment vertical="center"/>
    </xf>
    <xf numFmtId="38" fontId="1" fillId="0" borderId="58" xfId="2" applyFont="1" applyFill="1" applyBorder="1" applyAlignment="1">
      <alignment vertical="center" wrapText="1"/>
    </xf>
    <xf numFmtId="38" fontId="1" fillId="0" borderId="1" xfId="2" applyFont="1" applyFill="1" applyBorder="1" applyAlignment="1">
      <alignment vertical="center" wrapText="1"/>
    </xf>
    <xf numFmtId="38" fontId="1" fillId="0" borderId="30" xfId="2" applyFont="1" applyFill="1" applyBorder="1" applyAlignment="1">
      <alignment vertical="center" wrapText="1"/>
    </xf>
    <xf numFmtId="38" fontId="1" fillId="0" borderId="64" xfId="2" applyFont="1" applyFill="1" applyBorder="1" applyAlignment="1">
      <alignment horizontal="center" vertical="center" textRotation="255"/>
    </xf>
    <xf numFmtId="38" fontId="1" fillId="0" borderId="66" xfId="2" applyFont="1" applyFill="1" applyBorder="1" applyAlignment="1">
      <alignment horizontal="center" vertical="center" textRotation="255"/>
    </xf>
    <xf numFmtId="38" fontId="1" fillId="0" borderId="84" xfId="2" applyFont="1" applyFill="1" applyBorder="1" applyAlignment="1">
      <alignment vertical="center" wrapText="1"/>
    </xf>
    <xf numFmtId="38" fontId="1" fillId="0" borderId="85" xfId="2" applyFont="1" applyFill="1" applyBorder="1" applyAlignment="1">
      <alignment vertical="center" wrapText="1"/>
    </xf>
    <xf numFmtId="38" fontId="1" fillId="0" borderId="31" xfId="2" applyFont="1" applyFill="1" applyBorder="1" applyAlignment="1">
      <alignment vertical="center" wrapText="1"/>
    </xf>
    <xf numFmtId="38" fontId="18" fillId="0" borderId="94" xfId="2" applyFont="1" applyFill="1" applyBorder="1" applyAlignment="1">
      <alignment vertical="center"/>
    </xf>
    <xf numFmtId="38" fontId="18" fillId="0" borderId="85" xfId="2" applyFont="1" applyFill="1" applyBorder="1" applyAlignment="1">
      <alignment vertical="center"/>
    </xf>
    <xf numFmtId="38" fontId="18" fillId="0" borderId="89" xfId="2" applyFont="1" applyFill="1" applyBorder="1" applyAlignment="1">
      <alignment vertical="center"/>
    </xf>
    <xf numFmtId="38" fontId="18" fillId="0" borderId="33" xfId="2" applyFont="1" applyFill="1" applyBorder="1" applyAlignment="1">
      <alignment vertical="center"/>
    </xf>
    <xf numFmtId="38" fontId="18" fillId="0" borderId="31" xfId="2" applyFont="1" applyFill="1" applyBorder="1" applyAlignment="1">
      <alignment vertical="center"/>
    </xf>
    <xf numFmtId="38" fontId="1" fillId="0" borderId="39" xfId="2" applyFont="1" applyFill="1" applyBorder="1" applyAlignment="1">
      <alignment horizontal="center" vertical="center"/>
    </xf>
    <xf numFmtId="38" fontId="1" fillId="0" borderId="95" xfId="2" applyFont="1" applyFill="1" applyBorder="1" applyAlignment="1">
      <alignment horizontal="center" vertical="center"/>
    </xf>
    <xf numFmtId="38" fontId="1" fillId="0" borderId="33" xfId="2" applyFont="1" applyFill="1" applyBorder="1" applyAlignment="1">
      <alignment horizontal="center" vertical="center"/>
    </xf>
    <xf numFmtId="38" fontId="1" fillId="0" borderId="3" xfId="2" applyFont="1" applyFill="1" applyBorder="1" applyAlignment="1">
      <alignment horizontal="center" vertical="center"/>
    </xf>
    <xf numFmtId="38" fontId="13" fillId="0" borderId="59" xfId="2" applyFont="1" applyFill="1" applyBorder="1" applyAlignment="1">
      <alignment horizontal="left" vertical="center" wrapText="1"/>
    </xf>
    <xf numFmtId="38" fontId="13" fillId="0" borderId="38" xfId="2" applyFont="1" applyFill="1" applyBorder="1" applyAlignment="1">
      <alignment horizontal="left" vertical="center" wrapText="1"/>
    </xf>
    <xf numFmtId="38" fontId="13" fillId="0" borderId="41" xfId="2" applyFont="1" applyFill="1" applyBorder="1" applyAlignment="1">
      <alignment horizontal="left" vertical="center" wrapText="1"/>
    </xf>
    <xf numFmtId="38" fontId="13" fillId="0" borderId="0" xfId="2" applyFont="1" applyFill="1" applyBorder="1" applyAlignment="1">
      <alignment horizontal="left" vertical="center" wrapText="1"/>
    </xf>
    <xf numFmtId="38" fontId="13" fillId="0" borderId="72" xfId="2" applyFont="1" applyFill="1" applyBorder="1" applyAlignment="1">
      <alignment horizontal="left" vertical="center" wrapText="1"/>
    </xf>
    <xf numFmtId="0" fontId="13" fillId="0" borderId="38"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0" xfId="0" applyFont="1" applyFill="1" applyBorder="1" applyAlignment="1">
      <alignment horizontal="left" vertical="center" wrapText="1"/>
    </xf>
    <xf numFmtId="38" fontId="13" fillId="0" borderId="64" xfId="2" applyFont="1" applyFill="1" applyBorder="1" applyAlignment="1">
      <alignment horizontal="left" vertical="center" wrapText="1"/>
    </xf>
    <xf numFmtId="38" fontId="13" fillId="0" borderId="19" xfId="2" applyFont="1" applyFill="1" applyBorder="1" applyAlignment="1">
      <alignment horizontal="left" vertical="center" wrapText="1"/>
    </xf>
    <xf numFmtId="38" fontId="13" fillId="0" borderId="66" xfId="2" applyFont="1" applyFill="1" applyBorder="1" applyAlignment="1">
      <alignment horizontal="left" vertical="center" wrapText="1"/>
    </xf>
    <xf numFmtId="38" fontId="13" fillId="0" borderId="2" xfId="2" applyFont="1" applyFill="1" applyBorder="1" applyAlignment="1">
      <alignment horizontal="left" vertical="center" wrapText="1"/>
    </xf>
    <xf numFmtId="38" fontId="13" fillId="0" borderId="65" xfId="2"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5" xfId="0" applyFont="1" applyFill="1" applyBorder="1" applyAlignment="1">
      <alignment horizontal="left" vertical="center" wrapText="1"/>
    </xf>
    <xf numFmtId="38" fontId="13" fillId="0" borderId="27" xfId="2" applyFont="1" applyFill="1" applyBorder="1" applyAlignment="1">
      <alignment horizontal="left" vertical="center" wrapText="1"/>
    </xf>
    <xf numFmtId="38" fontId="13" fillId="0" borderId="3" xfId="2" applyFont="1" applyFill="1" applyBorder="1" applyAlignment="1">
      <alignment horizontal="left" vertical="center" wrapText="1"/>
    </xf>
    <xf numFmtId="38" fontId="13" fillId="0" borderId="20" xfId="2" applyFont="1" applyFill="1" applyBorder="1" applyAlignment="1">
      <alignment horizontal="left" vertical="center" wrapText="1"/>
    </xf>
    <xf numFmtId="38" fontId="13" fillId="0" borderId="25" xfId="2" applyFont="1" applyFill="1" applyBorder="1" applyAlignment="1">
      <alignment horizontal="left" vertical="center" wrapText="1"/>
    </xf>
    <xf numFmtId="38" fontId="13" fillId="0" borderId="26" xfId="2" applyFont="1" applyFill="1" applyBorder="1" applyAlignment="1">
      <alignment horizontal="left" vertical="center" wrapText="1"/>
    </xf>
    <xf numFmtId="38" fontId="13" fillId="0" borderId="84" xfId="2" applyFont="1" applyFill="1" applyBorder="1" applyAlignment="1">
      <alignment horizontal="left" vertical="center" wrapText="1"/>
    </xf>
    <xf numFmtId="38" fontId="13" fillId="0" borderId="85" xfId="2" applyFont="1" applyFill="1" applyBorder="1" applyAlignment="1">
      <alignment horizontal="left" vertical="center" wrapText="1"/>
    </xf>
    <xf numFmtId="38" fontId="13" fillId="0" borderId="89" xfId="2" applyFont="1" applyFill="1" applyBorder="1" applyAlignment="1">
      <alignment horizontal="left" vertical="center" wrapText="1"/>
    </xf>
    <xf numFmtId="0" fontId="13" fillId="0" borderId="85" xfId="0" applyFont="1" applyFill="1" applyBorder="1" applyAlignment="1">
      <alignment horizontal="left" vertical="center" wrapText="1"/>
    </xf>
    <xf numFmtId="0" fontId="13" fillId="0" borderId="33" xfId="0" applyFont="1" applyFill="1" applyBorder="1" applyAlignment="1">
      <alignment horizontal="left" vertical="center" wrapText="1"/>
    </xf>
    <xf numFmtId="38" fontId="13" fillId="0" borderId="31" xfId="2" applyFont="1" applyFill="1" applyBorder="1" applyAlignment="1">
      <alignment horizontal="left" vertical="center" wrapText="1"/>
    </xf>
    <xf numFmtId="38" fontId="1" fillId="0" borderId="10" xfId="2" applyFont="1" applyFill="1" applyBorder="1" applyAlignment="1">
      <alignment horizontal="center" vertical="center" shrinkToFit="1"/>
    </xf>
    <xf numFmtId="38" fontId="1" fillId="0" borderId="11" xfId="2" applyFont="1" applyFill="1" applyBorder="1" applyAlignment="1">
      <alignment horizontal="center" vertical="center" shrinkToFit="1"/>
    </xf>
    <xf numFmtId="38" fontId="1" fillId="0" borderId="11" xfId="2" applyFont="1" applyFill="1" applyBorder="1" applyAlignment="1">
      <alignment horizontal="center" vertical="center" wrapText="1" shrinkToFit="1"/>
    </xf>
    <xf numFmtId="38" fontId="1" fillId="0" borderId="81" xfId="2" applyFont="1" applyFill="1" applyBorder="1" applyAlignment="1">
      <alignment horizontal="center" vertical="center" shrinkToFit="1"/>
    </xf>
    <xf numFmtId="38" fontId="1" fillId="0" borderId="82" xfId="2" applyFont="1" applyFill="1" applyBorder="1" applyAlignment="1">
      <alignment horizontal="center" vertical="center"/>
    </xf>
    <xf numFmtId="38" fontId="1" fillId="0" borderId="15" xfId="2" applyFont="1" applyFill="1" applyBorder="1" applyAlignment="1">
      <alignment horizontal="right" vertical="center"/>
    </xf>
    <xf numFmtId="38" fontId="1" fillId="0" borderId="67" xfId="2" applyFont="1" applyFill="1" applyBorder="1" applyAlignment="1">
      <alignment horizontal="right" vertical="center"/>
    </xf>
    <xf numFmtId="38" fontId="1" fillId="0" borderId="15" xfId="2" applyFont="1" applyFill="1" applyBorder="1" applyAlignment="1">
      <alignment horizontal="center" vertical="center" shrinkToFit="1"/>
    </xf>
    <xf numFmtId="38" fontId="1" fillId="0" borderId="67" xfId="2" applyFont="1" applyFill="1" applyBorder="1" applyAlignment="1">
      <alignment horizontal="center" vertical="center" shrinkToFit="1"/>
    </xf>
    <xf numFmtId="38" fontId="1" fillId="0" borderId="13" xfId="2" applyFont="1" applyFill="1" applyBorder="1" applyAlignment="1">
      <alignment horizontal="right" vertical="center"/>
    </xf>
    <xf numFmtId="38" fontId="1" fillId="0" borderId="13" xfId="2" applyFont="1" applyFill="1" applyBorder="1" applyAlignment="1">
      <alignment horizontal="center" vertical="center" shrinkToFit="1"/>
    </xf>
    <xf numFmtId="38" fontId="1" fillId="0" borderId="51" xfId="2" applyFont="1" applyFill="1" applyBorder="1" applyAlignment="1">
      <alignment horizontal="center" vertical="center" shrinkToFit="1"/>
    </xf>
    <xf numFmtId="38" fontId="1" fillId="0" borderId="79" xfId="2" applyFont="1" applyFill="1" applyBorder="1" applyAlignment="1">
      <alignment horizontal="center" vertical="center"/>
    </xf>
    <xf numFmtId="38" fontId="1" fillId="0" borderId="14" xfId="2" applyFont="1" applyFill="1" applyBorder="1" applyAlignment="1">
      <alignment horizontal="right" vertical="center"/>
    </xf>
    <xf numFmtId="38" fontId="1" fillId="0" borderId="89" xfId="2" applyFont="1" applyFill="1" applyBorder="1" applyAlignment="1">
      <alignment horizontal="right" vertical="center"/>
    </xf>
    <xf numFmtId="38" fontId="1" fillId="0" borderId="14" xfId="2" applyFont="1" applyFill="1" applyBorder="1" applyAlignment="1">
      <alignment horizontal="center" vertical="center" shrinkToFit="1"/>
    </xf>
    <xf numFmtId="38" fontId="1" fillId="0" borderId="89" xfId="2" applyFont="1" applyFill="1" applyBorder="1" applyAlignment="1">
      <alignment horizontal="center" vertical="center" shrinkToFit="1"/>
    </xf>
    <xf numFmtId="38" fontId="1" fillId="0" borderId="60" xfId="2" applyFont="1" applyFill="1" applyBorder="1" applyAlignment="1">
      <alignment horizontal="center" vertical="center" wrapText="1"/>
    </xf>
    <xf numFmtId="38" fontId="1" fillId="0" borderId="61" xfId="2" applyFont="1" applyFill="1" applyBorder="1" applyAlignment="1">
      <alignment horizontal="center" vertical="center" wrapText="1"/>
    </xf>
    <xf numFmtId="38" fontId="1" fillId="0" borderId="62" xfId="2" applyFont="1" applyFill="1" applyBorder="1" applyAlignment="1">
      <alignment horizontal="center" vertical="center" wrapText="1"/>
    </xf>
    <xf numFmtId="38" fontId="1" fillId="0" borderId="96" xfId="2" applyFont="1" applyFill="1" applyBorder="1" applyAlignment="1">
      <alignment horizontal="center" vertical="center"/>
    </xf>
    <xf numFmtId="38" fontId="1" fillId="0" borderId="96" xfId="2" applyFont="1" applyFill="1" applyBorder="1" applyAlignment="1">
      <alignment horizontal="center" vertical="center" wrapText="1"/>
    </xf>
    <xf numFmtId="38" fontId="1" fillId="0" borderId="95" xfId="2" applyFont="1" applyFill="1" applyBorder="1" applyAlignment="1">
      <alignment horizontal="center" vertical="center" wrapText="1"/>
    </xf>
    <xf numFmtId="38" fontId="1" fillId="0" borderId="97" xfId="2" applyFont="1" applyFill="1" applyBorder="1" applyAlignment="1">
      <alignment horizontal="center" vertical="center" wrapText="1"/>
    </xf>
    <xf numFmtId="38" fontId="1" fillId="0" borderId="98" xfId="2" applyFont="1" applyFill="1" applyBorder="1" applyAlignment="1">
      <alignment horizontal="center" vertical="center" wrapText="1"/>
    </xf>
    <xf numFmtId="38" fontId="1" fillId="0" borderId="34" xfId="2" applyFont="1" applyFill="1" applyBorder="1" applyAlignment="1">
      <alignment vertical="center" wrapText="1"/>
    </xf>
    <xf numFmtId="38" fontId="1" fillId="0" borderId="98" xfId="2" applyFont="1" applyFill="1" applyBorder="1" applyAlignment="1">
      <alignment vertical="center" wrapText="1"/>
    </xf>
    <xf numFmtId="38" fontId="1" fillId="0" borderId="99" xfId="2" applyFont="1" applyFill="1" applyBorder="1" applyAlignment="1">
      <alignment vertical="center" wrapText="1"/>
    </xf>
    <xf numFmtId="9" fontId="1" fillId="0" borderId="34" xfId="1" applyFont="1" applyFill="1" applyBorder="1" applyAlignment="1">
      <alignment horizontal="center" vertical="center" wrapText="1"/>
    </xf>
    <xf numFmtId="9" fontId="1" fillId="0" borderId="98" xfId="1" applyFont="1" applyFill="1" applyBorder="1" applyAlignment="1">
      <alignment horizontal="center" vertical="center" wrapText="1"/>
    </xf>
    <xf numFmtId="9" fontId="1" fillId="0" borderId="99" xfId="1" applyFont="1" applyFill="1" applyBorder="1" applyAlignment="1">
      <alignment horizontal="center" vertical="center" wrapText="1"/>
    </xf>
    <xf numFmtId="38" fontId="1" fillId="0" borderId="19" xfId="2" applyFont="1" applyFill="1" applyBorder="1" applyAlignment="1">
      <alignment vertical="center"/>
    </xf>
    <xf numFmtId="38" fontId="1" fillId="0" borderId="25" xfId="2" applyFont="1" applyFill="1" applyBorder="1" applyAlignment="1">
      <alignment vertical="center"/>
    </xf>
    <xf numFmtId="38" fontId="3" fillId="0" borderId="34" xfId="2" applyFont="1" applyFill="1" applyBorder="1" applyAlignment="1">
      <alignment vertical="center" wrapText="1"/>
    </xf>
    <xf numFmtId="38" fontId="3" fillId="0" borderId="98" xfId="2" applyFont="1" applyFill="1" applyBorder="1" applyAlignment="1">
      <alignment vertical="center" wrapText="1"/>
    </xf>
    <xf numFmtId="38" fontId="3" fillId="0" borderId="100" xfId="2" applyFont="1" applyFill="1" applyBorder="1" applyAlignment="1">
      <alignment vertical="center" wrapText="1"/>
    </xf>
    <xf numFmtId="38" fontId="1" fillId="0" borderId="101" xfId="2" applyFont="1" applyFill="1" applyBorder="1" applyAlignment="1">
      <alignment horizontal="center" vertical="center" wrapText="1"/>
    </xf>
    <xf numFmtId="38" fontId="1" fillId="0" borderId="102" xfId="2" applyFont="1" applyFill="1" applyBorder="1" applyAlignment="1">
      <alignment horizontal="center" vertical="center" wrapText="1"/>
    </xf>
    <xf numFmtId="38" fontId="1" fillId="0" borderId="35" xfId="2" applyFont="1" applyFill="1" applyBorder="1" applyAlignment="1">
      <alignment vertical="center" wrapText="1"/>
    </xf>
    <xf numFmtId="38" fontId="1" fillId="0" borderId="102" xfId="2" applyFont="1" applyFill="1" applyBorder="1" applyAlignment="1">
      <alignment vertical="center" wrapText="1"/>
    </xf>
    <xf numFmtId="9" fontId="1" fillId="0" borderId="35" xfId="1" applyFont="1" applyFill="1" applyBorder="1" applyAlignment="1">
      <alignment horizontal="center" vertical="center"/>
    </xf>
    <xf numFmtId="9" fontId="1" fillId="0" borderId="102" xfId="1" applyFont="1" applyFill="1" applyBorder="1" applyAlignment="1">
      <alignment horizontal="center" vertical="center"/>
    </xf>
    <xf numFmtId="9" fontId="1" fillId="0" borderId="103" xfId="1" applyFont="1" applyFill="1" applyBorder="1" applyAlignment="1">
      <alignment horizontal="center" vertical="center"/>
    </xf>
    <xf numFmtId="38" fontId="1" fillId="0" borderId="104" xfId="2" applyFont="1" applyFill="1" applyBorder="1" applyAlignment="1">
      <alignment vertical="center"/>
    </xf>
    <xf numFmtId="38" fontId="1" fillId="0" borderId="105" xfId="2" applyFont="1" applyFill="1" applyBorder="1" applyAlignment="1">
      <alignment vertical="center"/>
    </xf>
    <xf numFmtId="38" fontId="3" fillId="0" borderId="35" xfId="2" applyFont="1" applyFill="1" applyBorder="1" applyAlignment="1">
      <alignment vertical="center" wrapText="1"/>
    </xf>
    <xf numFmtId="38" fontId="3" fillId="0" borderId="102" xfId="2" applyFont="1" applyFill="1" applyBorder="1" applyAlignment="1">
      <alignment vertical="center" wrapText="1"/>
    </xf>
    <xf numFmtId="38" fontId="3" fillId="0" borderId="106" xfId="2" applyFont="1" applyFill="1" applyBorder="1" applyAlignment="1">
      <alignment vertical="center" wrapText="1"/>
    </xf>
    <xf numFmtId="38" fontId="1" fillId="0" borderId="107" xfId="2" applyFont="1" applyFill="1" applyBorder="1" applyAlignment="1">
      <alignment horizontal="center" vertical="center" wrapText="1"/>
    </xf>
    <xf numFmtId="38" fontId="1" fillId="0" borderId="108" xfId="2" applyFont="1" applyFill="1" applyBorder="1" applyAlignment="1">
      <alignment horizontal="center" vertical="center" wrapText="1"/>
    </xf>
    <xf numFmtId="38" fontId="1" fillId="0" borderId="36" xfId="2" applyFont="1" applyFill="1" applyBorder="1" applyAlignment="1">
      <alignment vertical="center" wrapText="1"/>
    </xf>
    <xf numFmtId="38" fontId="1" fillId="0" borderId="108" xfId="2" applyFont="1" applyFill="1" applyBorder="1" applyAlignment="1">
      <alignment vertical="center" wrapText="1"/>
    </xf>
    <xf numFmtId="9" fontId="1" fillId="0" borderId="36" xfId="1" applyFont="1" applyFill="1" applyBorder="1" applyAlignment="1">
      <alignment horizontal="center" vertical="center" wrapText="1"/>
    </xf>
    <xf numFmtId="9" fontId="1" fillId="0" borderId="108" xfId="1" applyFont="1" applyFill="1" applyBorder="1" applyAlignment="1">
      <alignment horizontal="center" vertical="center" wrapText="1"/>
    </xf>
    <xf numFmtId="9" fontId="1" fillId="0" borderId="109" xfId="1" applyFont="1" applyFill="1" applyBorder="1" applyAlignment="1">
      <alignment horizontal="center" vertical="center" wrapText="1"/>
    </xf>
    <xf numFmtId="38" fontId="1" fillId="0" borderId="108" xfId="2" applyFont="1" applyFill="1" applyBorder="1" applyAlignment="1">
      <alignment vertical="center"/>
    </xf>
    <xf numFmtId="38" fontId="1" fillId="0" borderId="109" xfId="2" applyFont="1" applyFill="1" applyBorder="1" applyAlignment="1">
      <alignment vertical="center"/>
    </xf>
    <xf numFmtId="38" fontId="3" fillId="0" borderId="36" xfId="2" applyFont="1" applyFill="1" applyBorder="1" applyAlignment="1">
      <alignment vertical="center" wrapText="1"/>
    </xf>
    <xf numFmtId="38" fontId="3" fillId="0" borderId="108" xfId="2" applyFont="1" applyFill="1" applyBorder="1" applyAlignment="1">
      <alignment vertical="center" wrapText="1"/>
    </xf>
    <xf numFmtId="38" fontId="3" fillId="0" borderId="110" xfId="2" applyFont="1" applyFill="1" applyBorder="1" applyAlignment="1">
      <alignment vertical="center" wrapText="1"/>
    </xf>
    <xf numFmtId="9" fontId="1" fillId="0" borderId="37" xfId="1" applyFont="1" applyFill="1" applyBorder="1" applyAlignment="1">
      <alignment horizontal="center" vertical="center"/>
    </xf>
    <xf numFmtId="9" fontId="1" fillId="0" borderId="7" xfId="1" applyFont="1" applyFill="1" applyBorder="1" applyAlignment="1">
      <alignment horizontal="center" vertical="center"/>
    </xf>
    <xf numFmtId="9" fontId="1" fillId="0" borderId="77" xfId="1" applyFont="1" applyFill="1" applyBorder="1" applyAlignment="1">
      <alignment horizontal="center" vertical="center"/>
    </xf>
    <xf numFmtId="38" fontId="1" fillId="0" borderId="111" xfId="2" applyFont="1" applyFill="1" applyBorder="1" applyAlignment="1">
      <alignment vertical="center"/>
    </xf>
    <xf numFmtId="38" fontId="1" fillId="0" borderId="112" xfId="2" applyFont="1" applyFill="1" applyBorder="1" applyAlignment="1">
      <alignment vertical="center"/>
    </xf>
    <xf numFmtId="38" fontId="4" fillId="0" borderId="113" xfId="2" applyFont="1" applyFill="1" applyBorder="1" applyAlignment="1">
      <alignment vertical="center"/>
    </xf>
    <xf numFmtId="38" fontId="4" fillId="0" borderId="114" xfId="2" applyFont="1" applyFill="1" applyBorder="1" applyAlignment="1">
      <alignment vertical="center"/>
    </xf>
    <xf numFmtId="38" fontId="4" fillId="0" borderId="115" xfId="2" applyFont="1" applyFill="1" applyBorder="1" applyAlignment="1">
      <alignment vertical="center"/>
    </xf>
    <xf numFmtId="0" fontId="1" fillId="0" borderId="34"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9" xfId="0" applyFont="1" applyFill="1" applyBorder="1" applyAlignment="1">
      <alignment horizontal="center" vertical="center"/>
    </xf>
    <xf numFmtId="38" fontId="1" fillId="0" borderId="98" xfId="2" applyFont="1" applyFill="1" applyBorder="1" applyAlignment="1">
      <alignment vertical="center"/>
    </xf>
    <xf numFmtId="38" fontId="1" fillId="0" borderId="99" xfId="2" applyFont="1" applyFill="1" applyBorder="1" applyAlignment="1">
      <alignment vertical="center"/>
    </xf>
    <xf numFmtId="38" fontId="1" fillId="0" borderId="100" xfId="2" applyFont="1" applyFill="1" applyBorder="1" applyAlignment="1">
      <alignment vertical="center" wrapText="1"/>
    </xf>
    <xf numFmtId="38" fontId="1" fillId="0" borderId="35" xfId="2" applyFont="1" applyFill="1" applyBorder="1" applyAlignment="1">
      <alignment horizontal="center" vertical="center" wrapText="1"/>
    </xf>
    <xf numFmtId="0" fontId="1" fillId="0" borderId="35" xfId="0" applyFont="1" applyFill="1" applyBorder="1" applyAlignment="1">
      <alignment horizontal="center" vertical="center"/>
    </xf>
    <xf numFmtId="0" fontId="1" fillId="0" borderId="102" xfId="0" applyFont="1" applyFill="1" applyBorder="1" applyAlignment="1">
      <alignment horizontal="center" vertical="center"/>
    </xf>
    <xf numFmtId="0" fontId="1" fillId="0" borderId="103" xfId="0" applyFont="1" applyFill="1" applyBorder="1" applyAlignment="1">
      <alignment horizontal="center" vertical="center"/>
    </xf>
    <xf numFmtId="38" fontId="1" fillId="0" borderId="102" xfId="2" applyFont="1" applyFill="1" applyBorder="1" applyAlignment="1">
      <alignment vertical="center"/>
    </xf>
    <xf numFmtId="38" fontId="1" fillId="0" borderId="103" xfId="2" applyFont="1" applyFill="1" applyBorder="1" applyAlignment="1">
      <alignment vertical="center"/>
    </xf>
    <xf numFmtId="38" fontId="1" fillId="0" borderId="106" xfId="2" applyFont="1" applyFill="1" applyBorder="1" applyAlignment="1">
      <alignment vertical="center" wrapText="1"/>
    </xf>
    <xf numFmtId="38" fontId="1" fillId="0" borderId="36" xfId="2" applyFont="1" applyFill="1" applyBorder="1" applyAlignment="1">
      <alignment horizontal="center" vertical="center" wrapText="1"/>
    </xf>
    <xf numFmtId="0" fontId="1" fillId="0" borderId="36" xfId="0" applyFont="1" applyFill="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38" fontId="1" fillId="0" borderId="8" xfId="2" applyFont="1" applyFill="1" applyBorder="1" applyAlignment="1">
      <alignment vertical="center"/>
    </xf>
    <xf numFmtId="38" fontId="1" fillId="0" borderId="116" xfId="2" applyFont="1" applyFill="1" applyBorder="1" applyAlignment="1">
      <alignment vertical="center"/>
    </xf>
    <xf numFmtId="38" fontId="1" fillId="0" borderId="110" xfId="2" applyFont="1" applyFill="1" applyBorder="1" applyAlignment="1">
      <alignment vertical="center" wrapText="1"/>
    </xf>
    <xf numFmtId="38" fontId="1" fillId="0" borderId="7" xfId="2" applyFont="1" applyFill="1" applyBorder="1" applyAlignment="1">
      <alignment vertical="center"/>
    </xf>
    <xf numFmtId="38" fontId="1" fillId="0" borderId="77" xfId="2" applyFont="1" applyFill="1" applyBorder="1" applyAlignment="1">
      <alignment vertical="center"/>
    </xf>
    <xf numFmtId="38" fontId="1" fillId="0" borderId="113" xfId="2" applyFont="1" applyFill="1" applyBorder="1" applyAlignment="1">
      <alignment vertical="center"/>
    </xf>
    <xf numFmtId="38" fontId="1" fillId="0" borderId="114" xfId="2" applyFont="1" applyFill="1" applyBorder="1" applyAlignment="1">
      <alignment vertical="center"/>
    </xf>
    <xf numFmtId="38" fontId="1" fillId="0" borderId="115" xfId="2" applyFont="1" applyFill="1" applyBorder="1" applyAlignment="1">
      <alignment vertical="center"/>
    </xf>
    <xf numFmtId="38" fontId="1" fillId="0" borderId="78" xfId="2" applyFont="1" applyFill="1" applyBorder="1" applyAlignment="1">
      <alignment horizontal="center" vertical="center"/>
    </xf>
    <xf numFmtId="38" fontId="1" fillId="0" borderId="17" xfId="2" applyFont="1" applyFill="1" applyBorder="1" applyAlignment="1">
      <alignment horizontal="left" vertical="center" wrapText="1"/>
    </xf>
    <xf numFmtId="38" fontId="1" fillId="0" borderId="63" xfId="2" applyFont="1" applyFill="1" applyBorder="1" applyAlignment="1">
      <alignment horizontal="left" vertical="center" wrapText="1"/>
    </xf>
    <xf numFmtId="38" fontId="1" fillId="0" borderId="15" xfId="2" applyFont="1" applyFill="1" applyBorder="1" applyAlignment="1">
      <alignment horizontal="left" vertical="center" wrapText="1"/>
    </xf>
    <xf numFmtId="38" fontId="1" fillId="0" borderId="83" xfId="2" applyFont="1" applyFill="1" applyBorder="1" applyAlignment="1">
      <alignment horizontal="left" vertical="center" wrapText="1"/>
    </xf>
    <xf numFmtId="38" fontId="1" fillId="0" borderId="13" xfId="2" applyFont="1" applyFill="1" applyBorder="1" applyAlignment="1">
      <alignment horizontal="left" vertical="center" wrapText="1"/>
    </xf>
    <xf numFmtId="38" fontId="1" fillId="0" borderId="69" xfId="2" applyFont="1" applyFill="1" applyBorder="1" applyAlignment="1">
      <alignment horizontal="left" vertical="center" wrapText="1"/>
    </xf>
    <xf numFmtId="38" fontId="1" fillId="0" borderId="64" xfId="2" applyFont="1" applyFill="1" applyBorder="1" applyAlignment="1">
      <alignment vertical="center"/>
    </xf>
    <xf numFmtId="38" fontId="1" fillId="0" borderId="27" xfId="2" applyFont="1" applyFill="1" applyBorder="1" applyAlignment="1">
      <alignment vertical="center"/>
    </xf>
    <xf numFmtId="38" fontId="1" fillId="0" borderId="41" xfId="2" applyFont="1" applyFill="1" applyBorder="1" applyAlignment="1">
      <alignment vertical="center"/>
    </xf>
    <xf numFmtId="38" fontId="1" fillId="0" borderId="0" xfId="2" applyFont="1" applyFill="1" applyBorder="1" applyAlignment="1">
      <alignment vertical="center"/>
    </xf>
    <xf numFmtId="38" fontId="1" fillId="0" borderId="3" xfId="2" applyFont="1" applyFill="1" applyBorder="1" applyAlignment="1">
      <alignment vertical="center"/>
    </xf>
    <xf numFmtId="38" fontId="1" fillId="0" borderId="70" xfId="2" applyFont="1" applyFill="1" applyBorder="1" applyAlignment="1">
      <alignment vertical="center"/>
    </xf>
    <xf numFmtId="38" fontId="1" fillId="0" borderId="39" xfId="2" applyFont="1" applyFill="1" applyBorder="1" applyAlignment="1">
      <alignment vertical="center"/>
    </xf>
    <xf numFmtId="38" fontId="30" fillId="0" borderId="42" xfId="2" applyFont="1" applyFill="1" applyBorder="1" applyAlignment="1">
      <alignment horizontal="center" vertical="center"/>
    </xf>
    <xf numFmtId="176" fontId="30" fillId="0" borderId="40" xfId="2" applyNumberFormat="1" applyFont="1" applyFill="1" applyBorder="1" applyAlignment="1">
      <alignment horizontal="center" vertical="center"/>
    </xf>
    <xf numFmtId="176" fontId="30" fillId="0" borderId="23" xfId="2" applyNumberFormat="1" applyFont="1" applyFill="1" applyBorder="1" applyAlignment="1">
      <alignment horizontal="center" vertical="center"/>
    </xf>
    <xf numFmtId="176" fontId="30" fillId="0" borderId="18" xfId="2" applyNumberFormat="1" applyFont="1" applyFill="1" applyBorder="1" applyAlignment="1">
      <alignment horizontal="center" vertical="center"/>
    </xf>
    <xf numFmtId="38" fontId="31" fillId="0" borderId="42" xfId="2" applyFont="1" applyFill="1" applyBorder="1" applyAlignment="1">
      <alignment horizontal="center" vertical="center"/>
    </xf>
    <xf numFmtId="38" fontId="1" fillId="0" borderId="68" xfId="2" applyFont="1" applyBorder="1" applyAlignment="1">
      <alignment horizontal="center" vertical="center" wrapText="1"/>
    </xf>
    <xf numFmtId="38" fontId="1" fillId="0" borderId="13" xfId="2" applyFont="1" applyBorder="1" applyAlignment="1">
      <alignment horizontal="center" vertical="center"/>
    </xf>
    <xf numFmtId="38" fontId="1" fillId="0" borderId="68" xfId="2" applyFont="1" applyBorder="1" applyAlignment="1">
      <alignment horizontal="center" vertical="center"/>
    </xf>
    <xf numFmtId="38" fontId="1" fillId="6" borderId="13" xfId="2" applyFont="1" applyFill="1" applyBorder="1" applyAlignment="1">
      <alignment horizontal="left" vertical="top"/>
    </xf>
    <xf numFmtId="38" fontId="1" fillId="6" borderId="69" xfId="2" applyFont="1" applyFill="1" applyBorder="1" applyAlignment="1">
      <alignment horizontal="left" vertical="top"/>
    </xf>
    <xf numFmtId="38" fontId="1" fillId="6" borderId="51" xfId="2" applyFont="1" applyFill="1" applyBorder="1" applyAlignment="1">
      <alignment horizontal="right" vertical="center"/>
    </xf>
    <xf numFmtId="38" fontId="1" fillId="6" borderId="1" xfId="2" applyFont="1" applyFill="1" applyBorder="1" applyAlignment="1">
      <alignment horizontal="right" vertical="center"/>
    </xf>
    <xf numFmtId="38" fontId="1" fillId="0" borderId="0" xfId="2" applyFont="1" applyBorder="1" applyAlignment="1">
      <alignment horizontal="left" vertical="center"/>
    </xf>
    <xf numFmtId="38" fontId="1" fillId="5" borderId="41" xfId="2" applyFont="1" applyFill="1" applyBorder="1" applyAlignment="1">
      <alignment vertical="center"/>
    </xf>
    <xf numFmtId="38" fontId="1" fillId="5" borderId="0" xfId="2" applyFont="1" applyFill="1" applyBorder="1" applyAlignment="1">
      <alignment vertical="center"/>
    </xf>
    <xf numFmtId="38" fontId="1" fillId="5" borderId="3" xfId="2" applyFont="1" applyFill="1" applyBorder="1" applyAlignment="1">
      <alignment vertical="center"/>
    </xf>
    <xf numFmtId="38" fontId="1" fillId="5" borderId="70" xfId="2" applyFont="1" applyFill="1" applyBorder="1" applyAlignment="1">
      <alignment vertical="center"/>
    </xf>
    <xf numFmtId="38" fontId="1" fillId="5" borderId="7" xfId="2" applyFont="1" applyFill="1" applyBorder="1" applyAlignment="1">
      <alignment vertical="center"/>
    </xf>
    <xf numFmtId="38" fontId="1" fillId="5" borderId="39" xfId="2" applyFont="1" applyFill="1" applyBorder="1" applyAlignment="1">
      <alignment vertical="center"/>
    </xf>
    <xf numFmtId="38" fontId="5" fillId="0" borderId="0" xfId="2" applyFont="1" applyBorder="1" applyAlignment="1">
      <alignment horizontal="center"/>
    </xf>
    <xf numFmtId="38" fontId="1" fillId="5" borderId="64" xfId="2" applyFont="1" applyFill="1" applyBorder="1" applyAlignment="1">
      <alignment vertical="center"/>
    </xf>
    <xf numFmtId="38" fontId="1" fillId="5" borderId="19" xfId="2" applyFont="1" applyFill="1" applyBorder="1" applyAlignment="1">
      <alignment vertical="center"/>
    </xf>
    <xf numFmtId="38" fontId="1" fillId="5" borderId="27" xfId="2" applyFont="1" applyFill="1" applyBorder="1" applyAlignment="1">
      <alignment vertical="center"/>
    </xf>
    <xf numFmtId="38" fontId="1" fillId="0" borderId="10" xfId="2" applyFont="1" applyBorder="1" applyAlignment="1">
      <alignment horizontal="center" vertical="center" shrinkToFit="1"/>
    </xf>
    <xf numFmtId="38" fontId="1" fillId="0" borderId="11" xfId="2" applyFont="1" applyBorder="1" applyAlignment="1">
      <alignment horizontal="center" vertical="center" shrinkToFit="1"/>
    </xf>
    <xf numFmtId="38" fontId="4" fillId="0" borderId="0" xfId="2" applyFont="1" applyBorder="1" applyAlignment="1">
      <alignment horizontal="left" vertical="center"/>
    </xf>
    <xf numFmtId="38" fontId="1" fillId="0" borderId="11" xfId="2" applyFont="1" applyBorder="1" applyAlignment="1">
      <alignment horizontal="center" vertical="center" wrapText="1" shrinkToFit="1"/>
    </xf>
    <xf numFmtId="38" fontId="1" fillId="0" borderId="81" xfId="2" applyFont="1" applyBorder="1" applyAlignment="1">
      <alignment horizontal="center" vertical="center" shrinkToFit="1"/>
    </xf>
    <xf numFmtId="38" fontId="1" fillId="6" borderId="22" xfId="2" applyFont="1" applyFill="1" applyBorder="1" applyAlignment="1">
      <alignment horizontal="right" vertical="center"/>
    </xf>
    <xf numFmtId="38" fontId="1" fillId="6" borderId="0" xfId="2" applyFont="1" applyFill="1" applyBorder="1" applyAlignment="1">
      <alignment horizontal="right" vertical="center"/>
    </xf>
    <xf numFmtId="38" fontId="1" fillId="6" borderId="51" xfId="2" applyFont="1" applyFill="1" applyBorder="1" applyAlignment="1">
      <alignment horizontal="center" vertical="center"/>
    </xf>
    <xf numFmtId="38" fontId="1" fillId="6" borderId="1" xfId="2" applyFont="1" applyFill="1" applyBorder="1" applyAlignment="1">
      <alignment horizontal="center" vertical="center"/>
    </xf>
    <xf numFmtId="38" fontId="3" fillId="6" borderId="22" xfId="2" applyFont="1" applyFill="1" applyBorder="1" applyAlignment="1">
      <alignment horizontal="left" vertical="center" wrapText="1"/>
    </xf>
    <xf numFmtId="38" fontId="3" fillId="6" borderId="0" xfId="2" applyFont="1" applyFill="1" applyBorder="1" applyAlignment="1">
      <alignment horizontal="left" vertical="center" wrapText="1"/>
    </xf>
    <xf numFmtId="38" fontId="1" fillId="6" borderId="22" xfId="2" applyFont="1" applyFill="1" applyBorder="1" applyAlignment="1">
      <alignment horizontal="center" vertical="center" wrapText="1"/>
    </xf>
    <xf numFmtId="38" fontId="1" fillId="6" borderId="0" xfId="2" applyFont="1" applyFill="1" applyBorder="1" applyAlignment="1">
      <alignment horizontal="center" vertical="center" wrapText="1"/>
    </xf>
    <xf numFmtId="38" fontId="1" fillId="6" borderId="26" xfId="2" applyFont="1" applyFill="1" applyBorder="1" applyAlignment="1">
      <alignment horizontal="center" vertical="center" wrapText="1"/>
    </xf>
    <xf numFmtId="38" fontId="1" fillId="6" borderId="51" xfId="2" applyFont="1" applyFill="1" applyBorder="1" applyAlignment="1">
      <alignment horizontal="center" vertical="center" wrapText="1"/>
    </xf>
    <xf numFmtId="38" fontId="1" fillId="6" borderId="1" xfId="2" applyFont="1" applyFill="1" applyBorder="1" applyAlignment="1">
      <alignment horizontal="center" vertical="center" wrapText="1"/>
    </xf>
    <xf numFmtId="38" fontId="1" fillId="6" borderId="21" xfId="2" applyFont="1" applyFill="1" applyBorder="1" applyAlignment="1">
      <alignment horizontal="center" vertical="center" wrapText="1"/>
    </xf>
    <xf numFmtId="38" fontId="1" fillId="6" borderId="21" xfId="2" applyFont="1" applyFill="1" applyBorder="1" applyAlignment="1">
      <alignment horizontal="center" vertical="center"/>
    </xf>
    <xf numFmtId="14" fontId="1" fillId="6" borderId="37" xfId="2" applyNumberFormat="1" applyFont="1" applyFill="1" applyBorder="1" applyAlignment="1">
      <alignment horizontal="center" vertical="center"/>
    </xf>
    <xf numFmtId="14" fontId="1" fillId="6" borderId="7" xfId="2" applyNumberFormat="1" applyFont="1" applyFill="1" applyBorder="1" applyAlignment="1">
      <alignment horizontal="center" vertical="center"/>
    </xf>
    <xf numFmtId="14" fontId="1" fillId="6" borderId="39" xfId="2" applyNumberFormat="1" applyFont="1" applyFill="1" applyBorder="1" applyAlignment="1">
      <alignment horizontal="center" vertical="center"/>
    </xf>
    <xf numFmtId="38" fontId="4" fillId="6" borderId="1" xfId="2" applyFont="1" applyFill="1" applyBorder="1" applyAlignment="1">
      <alignment horizontal="right" vertical="center"/>
    </xf>
    <xf numFmtId="38" fontId="3" fillId="6" borderId="51" xfId="2" applyFont="1" applyFill="1" applyBorder="1" applyAlignment="1">
      <alignment horizontal="left" vertical="center" wrapText="1"/>
    </xf>
    <xf numFmtId="38" fontId="3" fillId="6" borderId="1" xfId="2" applyFont="1" applyFill="1" applyBorder="1" applyAlignment="1">
      <alignment horizontal="left" vertical="center" wrapText="1"/>
    </xf>
    <xf numFmtId="38" fontId="1" fillId="0" borderId="72" xfId="2" applyFont="1" applyBorder="1" applyAlignment="1">
      <alignment horizontal="center" vertical="center"/>
    </xf>
    <xf numFmtId="38" fontId="1" fillId="0" borderId="38" xfId="2" applyFont="1" applyBorder="1" applyAlignment="1">
      <alignment horizontal="center" vertical="center"/>
    </xf>
    <xf numFmtId="38" fontId="1" fillId="0" borderId="37" xfId="2" applyFont="1" applyBorder="1" applyAlignment="1">
      <alignment horizontal="center" vertical="center"/>
    </xf>
    <xf numFmtId="38" fontId="1" fillId="0" borderId="7" xfId="2" applyFont="1" applyBorder="1" applyAlignment="1">
      <alignment horizontal="center" vertical="center"/>
    </xf>
    <xf numFmtId="38" fontId="1" fillId="0" borderId="71" xfId="2" applyFont="1" applyBorder="1" applyAlignment="1">
      <alignment horizontal="center" vertical="center"/>
    </xf>
    <xf numFmtId="38" fontId="1" fillId="0" borderId="77" xfId="2" applyFont="1" applyBorder="1" applyAlignment="1">
      <alignment horizontal="center" vertical="center"/>
    </xf>
    <xf numFmtId="38" fontId="4" fillId="6" borderId="22" xfId="2" applyFont="1" applyFill="1" applyBorder="1" applyAlignment="1">
      <alignment horizontal="center" vertical="center"/>
    </xf>
    <xf numFmtId="38" fontId="4" fillId="6" borderId="0" xfId="2" applyFont="1" applyFill="1" applyBorder="1" applyAlignment="1">
      <alignment horizontal="center" vertical="center"/>
    </xf>
    <xf numFmtId="38" fontId="4" fillId="6" borderId="51" xfId="2" applyFont="1" applyFill="1" applyBorder="1" applyAlignment="1">
      <alignment horizontal="center" vertical="center"/>
    </xf>
    <xf numFmtId="38" fontId="4" fillId="6" borderId="1" xfId="2" applyFont="1" applyFill="1" applyBorder="1" applyAlignment="1">
      <alignment horizontal="center" vertical="center"/>
    </xf>
    <xf numFmtId="38" fontId="3" fillId="0" borderId="1" xfId="2" applyFont="1" applyBorder="1" applyAlignment="1">
      <alignment horizontal="center" vertical="center"/>
    </xf>
    <xf numFmtId="38" fontId="3" fillId="0" borderId="30" xfId="2" applyFont="1" applyBorder="1" applyAlignment="1">
      <alignment horizontal="center" vertical="center"/>
    </xf>
    <xf numFmtId="38" fontId="1" fillId="0" borderId="51" xfId="2" applyFont="1" applyBorder="1" applyAlignment="1">
      <alignment horizontal="center" vertical="center"/>
    </xf>
    <xf numFmtId="38" fontId="1" fillId="0" borderId="1" xfId="2" applyFont="1" applyBorder="1" applyAlignment="1">
      <alignment horizontal="center" vertical="center"/>
    </xf>
    <xf numFmtId="38" fontId="1" fillId="0" borderId="21" xfId="2" applyFont="1" applyBorder="1" applyAlignment="1">
      <alignment horizontal="center" vertical="center"/>
    </xf>
    <xf numFmtId="38" fontId="1" fillId="2" borderId="13" xfId="2" applyFont="1" applyFill="1" applyBorder="1" applyAlignment="1">
      <alignment horizontal="center" vertical="center"/>
    </xf>
    <xf numFmtId="38" fontId="1" fillId="2" borderId="51" xfId="2" applyFont="1" applyFill="1" applyBorder="1" applyAlignment="1">
      <alignment horizontal="center" vertical="center"/>
    </xf>
    <xf numFmtId="38" fontId="1" fillId="6" borderId="13" xfId="2" applyFont="1" applyFill="1" applyBorder="1" applyAlignment="1">
      <alignment vertical="center"/>
    </xf>
    <xf numFmtId="38" fontId="1" fillId="6" borderId="51" xfId="2" applyFont="1" applyFill="1" applyBorder="1" applyAlignment="1">
      <alignment vertical="center"/>
    </xf>
    <xf numFmtId="38" fontId="1" fillId="0" borderId="30" xfId="2" applyFont="1" applyBorder="1" applyAlignment="1">
      <alignment horizontal="center" vertical="center"/>
    </xf>
    <xf numFmtId="38" fontId="4" fillId="6" borderId="51" xfId="2" applyFont="1" applyFill="1" applyBorder="1" applyAlignment="1">
      <alignment horizontal="right" vertical="center"/>
    </xf>
    <xf numFmtId="38" fontId="1" fillId="6" borderId="1" xfId="2" applyFont="1" applyFill="1" applyBorder="1" applyAlignment="1">
      <alignment vertical="center"/>
    </xf>
    <xf numFmtId="38" fontId="1" fillId="2" borderId="22" xfId="2" applyFont="1" applyFill="1" applyBorder="1" applyAlignment="1">
      <alignment horizontal="center" vertical="center"/>
    </xf>
    <xf numFmtId="38" fontId="1" fillId="2" borderId="0" xfId="2" applyFont="1" applyFill="1" applyBorder="1" applyAlignment="1">
      <alignment horizontal="center" vertical="center"/>
    </xf>
    <xf numFmtId="38" fontId="4" fillId="6" borderId="22" xfId="2" applyFont="1" applyFill="1" applyBorder="1" applyAlignment="1">
      <alignment horizontal="right" vertical="center"/>
    </xf>
    <xf numFmtId="38" fontId="4" fillId="6" borderId="0" xfId="2" applyFont="1" applyFill="1" applyBorder="1" applyAlignment="1">
      <alignment horizontal="right" vertical="center"/>
    </xf>
    <xf numFmtId="14" fontId="1" fillId="6" borderId="51" xfId="2" applyNumberFormat="1" applyFont="1" applyFill="1" applyBorder="1" applyAlignment="1">
      <alignment horizontal="center" vertical="center"/>
    </xf>
    <xf numFmtId="14" fontId="1" fillId="6" borderId="1" xfId="2" applyNumberFormat="1" applyFont="1" applyFill="1" applyBorder="1" applyAlignment="1">
      <alignment horizontal="center" vertical="center"/>
    </xf>
    <xf numFmtId="14" fontId="1" fillId="6" borderId="30" xfId="2" applyNumberFormat="1" applyFont="1" applyFill="1" applyBorder="1" applyAlignment="1">
      <alignment horizontal="center" vertical="center"/>
    </xf>
    <xf numFmtId="38" fontId="1" fillId="6" borderId="22" xfId="2" applyFont="1" applyFill="1" applyBorder="1" applyAlignment="1">
      <alignment horizontal="center" vertical="center"/>
    </xf>
    <xf numFmtId="38" fontId="1" fillId="6" borderId="0" xfId="2" applyFont="1" applyFill="1" applyBorder="1" applyAlignment="1">
      <alignment horizontal="center" vertical="center"/>
    </xf>
    <xf numFmtId="14" fontId="1" fillId="6" borderId="22" xfId="2" applyNumberFormat="1" applyFont="1" applyFill="1" applyBorder="1" applyAlignment="1">
      <alignment horizontal="center" vertical="center"/>
    </xf>
    <xf numFmtId="14" fontId="1" fillId="6" borderId="0" xfId="2" applyNumberFormat="1" applyFont="1" applyFill="1" applyBorder="1" applyAlignment="1">
      <alignment horizontal="center" vertical="center"/>
    </xf>
    <xf numFmtId="14" fontId="1" fillId="6" borderId="3" xfId="2" applyNumberFormat="1" applyFont="1" applyFill="1" applyBorder="1" applyAlignment="1">
      <alignment horizontal="center" vertical="center"/>
    </xf>
    <xf numFmtId="38" fontId="1" fillId="0" borderId="59" xfId="2" applyFont="1" applyBorder="1" applyAlignment="1">
      <alignment horizontal="center" vertical="center" textRotation="255"/>
    </xf>
    <xf numFmtId="38" fontId="1" fillId="0" borderId="41" xfId="2" applyFont="1" applyBorder="1" applyAlignment="1">
      <alignment horizontal="center" vertical="center" textRotation="255"/>
    </xf>
    <xf numFmtId="38" fontId="3" fillId="0" borderId="0" xfId="2" applyFont="1" applyBorder="1" applyAlignment="1">
      <alignment horizontal="left" vertical="center"/>
    </xf>
    <xf numFmtId="38" fontId="1" fillId="0" borderId="72" xfId="2" applyFont="1" applyBorder="1" applyAlignment="1">
      <alignment horizontal="right" vertical="center"/>
    </xf>
    <xf numFmtId="38" fontId="1" fillId="0" borderId="38" xfId="2" applyFont="1" applyBorder="1" applyAlignment="1">
      <alignment horizontal="right" vertical="center"/>
    </xf>
    <xf numFmtId="38" fontId="3" fillId="0" borderId="7" xfId="2" applyFont="1" applyBorder="1" applyAlignment="1">
      <alignment horizontal="left" vertical="center"/>
    </xf>
    <xf numFmtId="38" fontId="1" fillId="0" borderId="64" xfId="2" applyFont="1" applyBorder="1" applyAlignment="1">
      <alignment horizontal="center" vertical="center"/>
    </xf>
    <xf numFmtId="38" fontId="1" fillId="0" borderId="19" xfId="2" applyFont="1" applyBorder="1" applyAlignment="1">
      <alignment horizontal="center" vertical="center"/>
    </xf>
    <xf numFmtId="38" fontId="1" fillId="0" borderId="25" xfId="2" applyFont="1" applyBorder="1" applyAlignment="1">
      <alignment horizontal="center" vertical="center"/>
    </xf>
    <xf numFmtId="38" fontId="1" fillId="0" borderId="66" xfId="2" applyFont="1" applyBorder="1" applyAlignment="1">
      <alignment horizontal="center" vertical="center"/>
    </xf>
    <xf numFmtId="38" fontId="1" fillId="0" borderId="2" xfId="2" applyFont="1" applyBorder="1" applyAlignment="1">
      <alignment horizontal="center" vertical="center"/>
    </xf>
    <xf numFmtId="38" fontId="1" fillId="0" borderId="32" xfId="2" applyFont="1" applyBorder="1" applyAlignment="1">
      <alignment horizontal="center" vertical="center"/>
    </xf>
    <xf numFmtId="38" fontId="1" fillId="2" borderId="65" xfId="2" applyFont="1" applyFill="1" applyBorder="1" applyAlignment="1">
      <alignment horizontal="center" vertical="center"/>
    </xf>
    <xf numFmtId="38" fontId="1" fillId="2" borderId="19" xfId="2" applyFont="1" applyFill="1" applyBorder="1" applyAlignment="1">
      <alignment horizontal="center" vertical="center"/>
    </xf>
    <xf numFmtId="38" fontId="1" fillId="2" borderId="25" xfId="2" applyFont="1" applyFill="1" applyBorder="1" applyAlignment="1">
      <alignment horizontal="center" vertical="center"/>
    </xf>
    <xf numFmtId="38" fontId="1" fillId="2" borderId="67" xfId="2" applyFont="1" applyFill="1" applyBorder="1" applyAlignment="1">
      <alignment horizontal="center" vertical="center"/>
    </xf>
    <xf numFmtId="38" fontId="1" fillId="2" borderId="2" xfId="2" applyFont="1" applyFill="1" applyBorder="1" applyAlignment="1">
      <alignment horizontal="center" vertical="center"/>
    </xf>
    <xf numFmtId="38" fontId="1" fillId="2" borderId="32" xfId="2" applyFont="1" applyFill="1" applyBorder="1" applyAlignment="1">
      <alignment horizontal="center" vertical="center"/>
    </xf>
    <xf numFmtId="38" fontId="1" fillId="0" borderId="65" xfId="2" applyFont="1" applyBorder="1" applyAlignment="1">
      <alignment horizontal="center" vertical="center" wrapText="1"/>
    </xf>
    <xf numFmtId="38" fontId="1" fillId="0" borderId="19" xfId="2" applyFont="1" applyBorder="1" applyAlignment="1">
      <alignment horizontal="center" vertical="center" wrapText="1"/>
    </xf>
    <xf numFmtId="38" fontId="1" fillId="0" borderId="25" xfId="2" applyFont="1" applyBorder="1" applyAlignment="1">
      <alignment horizontal="center" vertical="center" wrapText="1"/>
    </xf>
    <xf numFmtId="38" fontId="1" fillId="0" borderId="67" xfId="2" applyFont="1" applyBorder="1" applyAlignment="1">
      <alignment horizontal="center" vertical="center" wrapText="1"/>
    </xf>
    <xf numFmtId="38" fontId="1" fillId="0" borderId="2" xfId="2" applyFont="1" applyBorder="1" applyAlignment="1">
      <alignment horizontal="center" vertical="center" wrapText="1"/>
    </xf>
    <xf numFmtId="38" fontId="1" fillId="0" borderId="32" xfId="2" applyFont="1" applyBorder="1" applyAlignment="1">
      <alignment horizontal="center" vertical="center" wrapText="1"/>
    </xf>
    <xf numFmtId="38" fontId="1" fillId="0" borderId="10" xfId="2" applyFont="1" applyBorder="1" applyAlignment="1">
      <alignment horizontal="center" vertical="center"/>
    </xf>
    <xf numFmtId="38" fontId="1" fillId="0" borderId="11" xfId="2" applyFont="1" applyBorder="1" applyAlignment="1">
      <alignment horizontal="center" vertical="center"/>
    </xf>
    <xf numFmtId="38" fontId="1" fillId="2" borderId="1" xfId="2" applyFont="1" applyFill="1" applyBorder="1" applyAlignment="1">
      <alignment horizontal="center" vertical="center"/>
    </xf>
    <xf numFmtId="38" fontId="4" fillId="6" borderId="51" xfId="2" applyFont="1" applyFill="1" applyBorder="1" applyAlignment="1">
      <alignment horizontal="right" vertical="center" shrinkToFit="1"/>
    </xf>
    <xf numFmtId="38" fontId="4" fillId="6" borderId="1" xfId="2" applyFont="1" applyFill="1" applyBorder="1" applyAlignment="1">
      <alignment horizontal="right" vertical="center" shrinkToFit="1"/>
    </xf>
    <xf numFmtId="38" fontId="1" fillId="0" borderId="78" xfId="2" applyFont="1" applyBorder="1" applyAlignment="1">
      <alignment horizontal="center" vertical="center" textRotation="255"/>
    </xf>
    <xf numFmtId="38" fontId="1" fillId="0" borderId="79" xfId="2" applyFont="1" applyBorder="1" applyAlignment="1">
      <alignment horizontal="center" vertical="center" textRotation="255"/>
    </xf>
    <xf numFmtId="38" fontId="1" fillId="0" borderId="65" xfId="2" applyFont="1" applyBorder="1" applyAlignment="1">
      <alignment horizontal="center" vertical="center"/>
    </xf>
    <xf numFmtId="38" fontId="3" fillId="5" borderId="1" xfId="2" applyFont="1" applyFill="1" applyBorder="1" applyAlignment="1">
      <alignment vertical="center" wrapText="1"/>
    </xf>
    <xf numFmtId="38" fontId="1" fillId="0" borderId="82" xfId="2" applyFont="1" applyBorder="1" applyAlignment="1">
      <alignment horizontal="distributed" vertical="center"/>
    </xf>
    <xf numFmtId="38" fontId="1" fillId="0" borderId="15" xfId="2" applyFont="1" applyBorder="1" applyAlignment="1">
      <alignment horizontal="distributed" vertical="center"/>
    </xf>
    <xf numFmtId="38" fontId="1" fillId="0" borderId="67" xfId="2" applyFont="1" applyBorder="1" applyAlignment="1">
      <alignment horizontal="distributed" vertical="center"/>
    </xf>
    <xf numFmtId="38" fontId="1" fillId="0" borderId="68" xfId="2" applyFont="1" applyBorder="1" applyAlignment="1">
      <alignment horizontal="distributed" vertical="center"/>
    </xf>
    <xf numFmtId="38" fontId="1" fillId="0" borderId="13" xfId="2" applyFont="1" applyBorder="1" applyAlignment="1">
      <alignment horizontal="distributed" vertical="center"/>
    </xf>
    <xf numFmtId="38" fontId="1" fillId="0" borderId="51" xfId="2" applyFont="1" applyBorder="1" applyAlignment="1">
      <alignment horizontal="distributed" vertical="center"/>
    </xf>
    <xf numFmtId="38" fontId="1" fillId="0" borderId="64" xfId="2" applyFont="1" applyBorder="1" applyAlignment="1">
      <alignment horizontal="center" vertical="center" wrapText="1"/>
    </xf>
    <xf numFmtId="38" fontId="1" fillId="0" borderId="41" xfId="2" applyFont="1" applyBorder="1" applyAlignment="1">
      <alignment horizontal="center" vertical="center" wrapText="1"/>
    </xf>
    <xf numFmtId="38" fontId="1" fillId="0" borderId="0" xfId="2" applyFont="1" applyBorder="1" applyAlignment="1">
      <alignment horizontal="center" vertical="center" wrapText="1"/>
    </xf>
    <xf numFmtId="38" fontId="1" fillId="0" borderId="66" xfId="2" applyFont="1" applyBorder="1" applyAlignment="1">
      <alignment horizontal="center" vertical="center" wrapText="1"/>
    </xf>
    <xf numFmtId="38" fontId="3" fillId="6" borderId="65" xfId="2" applyFont="1" applyFill="1" applyBorder="1" applyAlignment="1">
      <alignment horizontal="left" vertical="center" wrapText="1"/>
    </xf>
    <xf numFmtId="38" fontId="3" fillId="6" borderId="19" xfId="2" applyFont="1" applyFill="1" applyBorder="1" applyAlignment="1">
      <alignment horizontal="left" vertical="center" wrapText="1"/>
    </xf>
    <xf numFmtId="38" fontId="3" fillId="6" borderId="27" xfId="2" applyFont="1" applyFill="1" applyBorder="1" applyAlignment="1">
      <alignment horizontal="left" vertical="center" wrapText="1"/>
    </xf>
    <xf numFmtId="38" fontId="3" fillId="6" borderId="3" xfId="2" applyFont="1" applyFill="1" applyBorder="1" applyAlignment="1">
      <alignment horizontal="left" vertical="center" wrapText="1"/>
    </xf>
    <xf numFmtId="38" fontId="3" fillId="6" borderId="67" xfId="2" applyFont="1" applyFill="1" applyBorder="1" applyAlignment="1">
      <alignment horizontal="left" vertical="center" wrapText="1"/>
    </xf>
    <xf numFmtId="38" fontId="3" fillId="6" borderId="2" xfId="2" applyFont="1" applyFill="1" applyBorder="1" applyAlignment="1">
      <alignment horizontal="left" vertical="center" wrapText="1"/>
    </xf>
    <xf numFmtId="38" fontId="3" fillId="6" borderId="20" xfId="2" applyFont="1" applyFill="1" applyBorder="1" applyAlignment="1">
      <alignment horizontal="left" vertical="center" wrapText="1"/>
    </xf>
    <xf numFmtId="38" fontId="3" fillId="0" borderId="19" xfId="2" applyFont="1" applyBorder="1" applyAlignment="1">
      <alignment horizontal="left" vertical="center"/>
    </xf>
    <xf numFmtId="38" fontId="3" fillId="0" borderId="27" xfId="2" applyFont="1" applyBorder="1" applyAlignment="1">
      <alignment horizontal="left" vertical="center"/>
    </xf>
    <xf numFmtId="38" fontId="1" fillId="6" borderId="15" xfId="2" applyFont="1" applyFill="1" applyBorder="1" applyAlignment="1">
      <alignment horizontal="center" vertical="center"/>
    </xf>
    <xf numFmtId="38" fontId="1" fillId="6" borderId="15" xfId="2" applyFont="1" applyFill="1" applyBorder="1" applyAlignment="1">
      <alignment horizontal="right" vertical="center"/>
    </xf>
    <xf numFmtId="38" fontId="1" fillId="6" borderId="67" xfId="2" applyFont="1" applyFill="1" applyBorder="1" applyAlignment="1">
      <alignment horizontal="right" vertical="center"/>
    </xf>
    <xf numFmtId="38" fontId="1" fillId="6" borderId="15" xfId="2" applyFont="1" applyFill="1" applyBorder="1" applyAlignment="1">
      <alignment horizontal="center" vertical="center" shrinkToFit="1"/>
    </xf>
    <xf numFmtId="38" fontId="1" fillId="6" borderId="67" xfId="2" applyFont="1" applyFill="1" applyBorder="1" applyAlignment="1">
      <alignment horizontal="center" vertical="center" shrinkToFit="1"/>
    </xf>
    <xf numFmtId="38" fontId="1" fillId="6" borderId="14" xfId="2" applyFont="1" applyFill="1" applyBorder="1" applyAlignment="1">
      <alignment horizontal="left" vertical="center"/>
    </xf>
    <xf numFmtId="38" fontId="1" fillId="6" borderId="80" xfId="2" applyFont="1" applyFill="1" applyBorder="1" applyAlignment="1">
      <alignment horizontal="left" vertical="center"/>
    </xf>
    <xf numFmtId="38" fontId="1" fillId="6" borderId="68" xfId="2" applyFont="1" applyFill="1" applyBorder="1" applyAlignment="1">
      <alignment horizontal="center" vertical="center"/>
    </xf>
    <xf numFmtId="38" fontId="1" fillId="6" borderId="13" xfId="2" applyFont="1" applyFill="1" applyBorder="1" applyAlignment="1">
      <alignment horizontal="center" vertical="center"/>
    </xf>
    <xf numFmtId="38" fontId="1" fillId="6" borderId="13" xfId="2" applyFont="1" applyFill="1" applyBorder="1" applyAlignment="1">
      <alignment horizontal="right" vertical="center"/>
    </xf>
    <xf numFmtId="38" fontId="1" fillId="0" borderId="81" xfId="2" applyFont="1" applyBorder="1" applyAlignment="1">
      <alignment horizontal="center" vertical="center"/>
    </xf>
    <xf numFmtId="38" fontId="1" fillId="6" borderId="82" xfId="2" applyFont="1" applyFill="1" applyBorder="1" applyAlignment="1">
      <alignment horizontal="center" vertical="center"/>
    </xf>
    <xf numFmtId="38" fontId="1" fillId="6" borderId="13" xfId="2" applyFont="1" applyFill="1" applyBorder="1" applyAlignment="1">
      <alignment horizontal="center" vertical="center" shrinkToFit="1"/>
    </xf>
    <xf numFmtId="38" fontId="1" fillId="6" borderId="51" xfId="2" applyFont="1" applyFill="1" applyBorder="1" applyAlignment="1">
      <alignment horizontal="center" vertical="center" shrinkToFit="1"/>
    </xf>
    <xf numFmtId="38" fontId="1" fillId="0" borderId="64" xfId="2" applyFont="1" applyBorder="1" applyAlignment="1">
      <alignment horizontal="center" vertical="center" wrapText="1" shrinkToFit="1"/>
    </xf>
    <xf numFmtId="38" fontId="1" fillId="0" borderId="19" xfId="2" applyFont="1" applyBorder="1" applyAlignment="1">
      <alignment horizontal="center" vertical="center" wrapText="1" shrinkToFit="1"/>
    </xf>
    <xf numFmtId="38" fontId="1" fillId="0" borderId="66" xfId="2" applyFont="1" applyBorder="1" applyAlignment="1">
      <alignment horizontal="center" vertical="center" wrapText="1" shrinkToFit="1"/>
    </xf>
    <xf numFmtId="38" fontId="1" fillId="0" borderId="2" xfId="2" applyFont="1" applyBorder="1" applyAlignment="1">
      <alignment horizontal="center" vertical="center" wrapText="1" shrinkToFit="1"/>
    </xf>
    <xf numFmtId="38" fontId="3" fillId="6" borderId="19" xfId="2" applyFont="1" applyFill="1" applyBorder="1" applyAlignment="1">
      <alignment horizontal="left" vertical="center"/>
    </xf>
    <xf numFmtId="38" fontId="3" fillId="6" borderId="27" xfId="2" applyFont="1" applyFill="1" applyBorder="1" applyAlignment="1">
      <alignment horizontal="left" vertical="center"/>
    </xf>
    <xf numFmtId="38" fontId="3" fillId="6" borderId="67" xfId="2" applyFont="1" applyFill="1" applyBorder="1" applyAlignment="1">
      <alignment horizontal="left" vertical="center"/>
    </xf>
    <xf numFmtId="38" fontId="3" fillId="6" borderId="2" xfId="2" applyFont="1" applyFill="1" applyBorder="1" applyAlignment="1">
      <alignment horizontal="left" vertical="center"/>
    </xf>
    <xf numFmtId="38" fontId="3" fillId="6" borderId="20" xfId="2" applyFont="1" applyFill="1" applyBorder="1" applyAlignment="1">
      <alignment horizontal="left" vertical="center"/>
    </xf>
    <xf numFmtId="38" fontId="1" fillId="0" borderId="17" xfId="2" applyFont="1" applyBorder="1" applyAlignment="1">
      <alignment horizontal="left" vertical="center"/>
    </xf>
    <xf numFmtId="38" fontId="1" fillId="0" borderId="63" xfId="2" applyFont="1" applyBorder="1" applyAlignment="1">
      <alignment horizontal="left" vertical="center"/>
    </xf>
    <xf numFmtId="40" fontId="1" fillId="6" borderId="65" xfId="2" applyNumberFormat="1" applyFont="1" applyFill="1" applyBorder="1" applyAlignment="1">
      <alignment horizontal="center" vertical="center"/>
    </xf>
    <xf numFmtId="40" fontId="1" fillId="6" borderId="19" xfId="2" applyNumberFormat="1" applyFont="1" applyFill="1" applyBorder="1" applyAlignment="1">
      <alignment horizontal="center" vertical="center"/>
    </xf>
    <xf numFmtId="38" fontId="1" fillId="0" borderId="89" xfId="2" applyFont="1" applyBorder="1" applyAlignment="1">
      <alignment horizontal="center" vertical="center"/>
    </xf>
    <xf numFmtId="38" fontId="1" fillId="0" borderId="85" xfId="2" applyFont="1" applyBorder="1" applyAlignment="1">
      <alignment horizontal="center" vertical="center"/>
    </xf>
    <xf numFmtId="38" fontId="14" fillId="0" borderId="65" xfId="2" applyFont="1" applyBorder="1" applyAlignment="1">
      <alignment horizontal="right" vertical="center"/>
    </xf>
    <xf numFmtId="38" fontId="14" fillId="0" borderId="19" xfId="2" applyFont="1" applyBorder="1" applyAlignment="1">
      <alignment horizontal="right" vertical="center"/>
    </xf>
    <xf numFmtId="38" fontId="3" fillId="0" borderId="19" xfId="2" applyFont="1" applyBorder="1" applyAlignment="1">
      <alignment horizontal="center" vertical="center"/>
    </xf>
    <xf numFmtId="38" fontId="3" fillId="0" borderId="27" xfId="2" applyFont="1" applyBorder="1" applyAlignment="1">
      <alignment horizontal="center" vertical="center"/>
    </xf>
    <xf numFmtId="38" fontId="1" fillId="0" borderId="24" xfId="2" applyFont="1" applyBorder="1" applyAlignment="1">
      <alignment horizontal="center" vertical="center"/>
    </xf>
    <xf numFmtId="38" fontId="1" fillId="0" borderId="65" xfId="2" applyFont="1" applyBorder="1" applyAlignment="1">
      <alignment horizontal="left" vertical="top" wrapText="1"/>
    </xf>
    <xf numFmtId="38" fontId="1" fillId="0" borderId="19" xfId="2" applyFont="1" applyBorder="1" applyAlignment="1">
      <alignment horizontal="left" vertical="top" wrapText="1"/>
    </xf>
    <xf numFmtId="38" fontId="1" fillId="0" borderId="27" xfId="2" applyFont="1" applyBorder="1" applyAlignment="1">
      <alignment horizontal="left" vertical="top" wrapText="1"/>
    </xf>
    <xf numFmtId="38" fontId="3" fillId="5" borderId="67" xfId="2" applyFont="1" applyFill="1" applyBorder="1" applyAlignment="1">
      <alignment horizontal="right" vertical="center" wrapText="1"/>
    </xf>
    <xf numFmtId="38" fontId="3" fillId="5" borderId="2" xfId="2" applyFont="1" applyFill="1" applyBorder="1" applyAlignment="1">
      <alignment horizontal="right" vertical="center" wrapText="1"/>
    </xf>
    <xf numFmtId="38" fontId="11" fillId="0" borderId="64" xfId="2" applyFont="1" applyBorder="1" applyAlignment="1">
      <alignment horizontal="center" vertical="center" wrapText="1"/>
    </xf>
    <xf numFmtId="38" fontId="11" fillId="0" borderId="19" xfId="2" applyFont="1" applyBorder="1" applyAlignment="1">
      <alignment horizontal="center" vertical="center" wrapText="1"/>
    </xf>
    <xf numFmtId="38" fontId="11" fillId="0" borderId="25" xfId="2" applyFont="1" applyBorder="1" applyAlignment="1">
      <alignment horizontal="center" vertical="center" wrapText="1"/>
    </xf>
    <xf numFmtId="38" fontId="11" fillId="0" borderId="66" xfId="2" applyFont="1" applyBorder="1" applyAlignment="1">
      <alignment horizontal="center" vertical="center" wrapText="1"/>
    </xf>
    <xf numFmtId="38" fontId="11" fillId="0" borderId="2" xfId="2" applyFont="1" applyBorder="1" applyAlignment="1">
      <alignment horizontal="center" vertical="center" wrapText="1"/>
    </xf>
    <xf numFmtId="38" fontId="11" fillId="0" borderId="32" xfId="2" applyFont="1" applyBorder="1" applyAlignment="1">
      <alignment horizontal="center" vertical="center" wrapText="1"/>
    </xf>
    <xf numFmtId="38" fontId="11" fillId="0" borderId="19" xfId="2" applyFont="1" applyBorder="1" applyAlignment="1">
      <alignment horizontal="center" vertical="center"/>
    </xf>
    <xf numFmtId="38" fontId="11" fillId="0" borderId="2" xfId="2" applyFont="1" applyBorder="1" applyAlignment="1">
      <alignment horizontal="center" vertical="center"/>
    </xf>
    <xf numFmtId="38" fontId="3" fillId="6" borderId="13" xfId="2" applyFont="1" applyFill="1" applyBorder="1" applyAlignment="1">
      <alignment horizontal="left" vertical="center" wrapText="1"/>
    </xf>
    <xf numFmtId="38" fontId="3" fillId="6" borderId="69" xfId="2" applyFont="1" applyFill="1" applyBorder="1" applyAlignment="1">
      <alignment horizontal="left" vertical="center" wrapText="1"/>
    </xf>
    <xf numFmtId="38" fontId="3" fillId="6" borderId="32" xfId="2" applyFont="1" applyFill="1" applyBorder="1" applyAlignment="1">
      <alignment horizontal="left" vertical="center" wrapText="1"/>
    </xf>
    <xf numFmtId="38" fontId="3" fillId="6" borderId="15" xfId="2" applyFont="1" applyFill="1" applyBorder="1" applyAlignment="1">
      <alignment horizontal="left" vertical="center" wrapText="1"/>
    </xf>
    <xf numFmtId="38" fontId="3" fillId="6" borderId="83" xfId="2" applyFont="1" applyFill="1" applyBorder="1" applyAlignment="1">
      <alignment horizontal="left" vertical="center" wrapText="1"/>
    </xf>
    <xf numFmtId="38" fontId="3" fillId="6" borderId="21" xfId="2" applyFont="1" applyFill="1" applyBorder="1" applyAlignment="1">
      <alignment horizontal="left" vertical="center" wrapText="1"/>
    </xf>
    <xf numFmtId="38" fontId="3" fillId="6" borderId="22" xfId="2" applyFont="1" applyFill="1" applyBorder="1" applyAlignment="1">
      <alignment horizontal="left" vertical="top" wrapText="1"/>
    </xf>
    <xf numFmtId="38" fontId="3" fillId="6" borderId="0" xfId="2" applyFont="1" applyFill="1" applyBorder="1" applyAlignment="1">
      <alignment horizontal="left" vertical="top" wrapText="1"/>
    </xf>
    <xf numFmtId="38" fontId="3" fillId="6" borderId="3" xfId="2" applyFont="1" applyFill="1" applyBorder="1" applyAlignment="1">
      <alignment horizontal="left" vertical="top" wrapText="1"/>
    </xf>
    <xf numFmtId="38" fontId="3" fillId="6" borderId="67" xfId="2" applyFont="1" applyFill="1" applyBorder="1" applyAlignment="1">
      <alignment horizontal="left" vertical="top" wrapText="1"/>
    </xf>
    <xf numFmtId="38" fontId="3" fillId="6" borderId="2" xfId="2" applyFont="1" applyFill="1" applyBorder="1" applyAlignment="1">
      <alignment horizontal="left" vertical="top" wrapText="1"/>
    </xf>
    <xf numFmtId="38" fontId="3" fillId="6" borderId="20" xfId="2" applyFont="1" applyFill="1" applyBorder="1" applyAlignment="1">
      <alignment horizontal="left" vertical="top" wrapText="1"/>
    </xf>
    <xf numFmtId="38" fontId="1" fillId="0" borderId="68" xfId="2" applyFont="1" applyBorder="1" applyAlignment="1">
      <alignment horizontal="center" vertical="center" textRotation="255"/>
    </xf>
    <xf numFmtId="38" fontId="3" fillId="6" borderId="14" xfId="2" applyFont="1" applyFill="1" applyBorder="1" applyAlignment="1">
      <alignment horizontal="left" vertical="center"/>
    </xf>
    <xf numFmtId="38" fontId="3" fillId="6" borderId="80" xfId="2" applyFont="1" applyFill="1" applyBorder="1" applyAlignment="1">
      <alignment horizontal="left" vertical="center"/>
    </xf>
    <xf numFmtId="38" fontId="1" fillId="0" borderId="13" xfId="2" applyFont="1" applyBorder="1" applyAlignment="1">
      <alignment horizontal="center" vertical="center" wrapText="1"/>
    </xf>
    <xf numFmtId="38" fontId="1" fillId="0" borderId="51" xfId="2" applyFont="1" applyBorder="1" applyAlignment="1">
      <alignment horizontal="center" vertical="center" wrapText="1"/>
    </xf>
    <xf numFmtId="38" fontId="1" fillId="0" borderId="17" xfId="2" applyFont="1" applyBorder="1" applyAlignment="1">
      <alignment horizontal="center" vertical="center" wrapText="1"/>
    </xf>
    <xf numFmtId="38" fontId="1" fillId="0" borderId="88" xfId="2" applyFont="1" applyBorder="1" applyAlignment="1">
      <alignment horizontal="center" vertical="center" textRotation="255" shrinkToFit="1"/>
    </xf>
    <xf numFmtId="38" fontId="1" fillId="0" borderId="87" xfId="2" applyFont="1" applyBorder="1" applyAlignment="1">
      <alignment horizontal="center" vertical="center" textRotation="255" shrinkToFit="1"/>
    </xf>
    <xf numFmtId="38" fontId="4" fillId="6" borderId="22" xfId="2" applyFont="1" applyFill="1" applyBorder="1" applyAlignment="1">
      <alignment horizontal="right" vertical="center" shrinkToFit="1"/>
    </xf>
    <xf numFmtId="38" fontId="4" fillId="6" borderId="0" xfId="2" applyFont="1" applyFill="1" applyBorder="1" applyAlignment="1">
      <alignment horizontal="right" vertical="center" shrinkToFit="1"/>
    </xf>
    <xf numFmtId="38" fontId="1" fillId="0" borderId="51" xfId="2" applyFont="1" applyBorder="1" applyAlignment="1">
      <alignment vertical="center"/>
    </xf>
    <xf numFmtId="38" fontId="1" fillId="0" borderId="1" xfId="2" applyFont="1" applyBorder="1" applyAlignment="1">
      <alignment vertical="center"/>
    </xf>
    <xf numFmtId="38" fontId="1" fillId="0" borderId="70" xfId="2" applyFont="1" applyBorder="1" applyAlignment="1">
      <alignment horizontal="center" vertical="center"/>
    </xf>
    <xf numFmtId="9" fontId="1" fillId="0" borderId="37" xfId="1" applyFont="1" applyBorder="1" applyAlignment="1">
      <alignment horizontal="center" vertical="center"/>
    </xf>
    <xf numFmtId="9" fontId="1" fillId="0" borderId="7" xfId="1" applyFont="1" applyBorder="1" applyAlignment="1">
      <alignment horizontal="center" vertical="center"/>
    </xf>
    <xf numFmtId="9" fontId="1" fillId="0" borderId="77" xfId="1" applyFont="1" applyBorder="1" applyAlignment="1">
      <alignment horizontal="center" vertical="center"/>
    </xf>
    <xf numFmtId="38" fontId="1" fillId="0" borderId="113" xfId="2" applyFont="1" applyBorder="1" applyAlignment="1">
      <alignment vertical="center"/>
    </xf>
    <xf numFmtId="38" fontId="1" fillId="0" borderId="114" xfId="2" applyFont="1" applyBorder="1" applyAlignment="1">
      <alignment vertical="center"/>
    </xf>
    <xf numFmtId="38" fontId="1" fillId="0" borderId="115" xfId="2" applyFont="1" applyBorder="1" applyAlignment="1">
      <alignment vertical="center"/>
    </xf>
    <xf numFmtId="38" fontId="1" fillId="0" borderId="0" xfId="2" applyFont="1" applyBorder="1" applyAlignment="1">
      <alignment horizontal="center" vertical="center"/>
    </xf>
    <xf numFmtId="38" fontId="1" fillId="6" borderId="79" xfId="2" applyFont="1" applyFill="1" applyBorder="1" applyAlignment="1">
      <alignment horizontal="center" vertical="center"/>
    </xf>
    <xf numFmtId="38" fontId="1" fillId="6" borderId="14" xfId="2" applyFont="1" applyFill="1" applyBorder="1" applyAlignment="1">
      <alignment horizontal="center" vertical="center"/>
    </xf>
    <xf numFmtId="38" fontId="1" fillId="6" borderId="14" xfId="2" applyFont="1" applyFill="1" applyBorder="1" applyAlignment="1">
      <alignment horizontal="right" vertical="center"/>
    </xf>
    <xf numFmtId="38" fontId="1" fillId="6" borderId="89" xfId="2" applyFont="1" applyFill="1" applyBorder="1" applyAlignment="1">
      <alignment horizontal="right" vertical="center"/>
    </xf>
    <xf numFmtId="38" fontId="1" fillId="0" borderId="96" xfId="2" applyFont="1" applyBorder="1" applyAlignment="1">
      <alignment horizontal="center" vertical="center" wrapText="1"/>
    </xf>
    <xf numFmtId="38" fontId="1" fillId="0" borderId="61" xfId="2" applyFont="1" applyBorder="1" applyAlignment="1">
      <alignment horizontal="center" vertical="center" wrapText="1"/>
    </xf>
    <xf numFmtId="38" fontId="1" fillId="0" borderId="62" xfId="2" applyFont="1" applyBorder="1" applyAlignment="1">
      <alignment horizontal="center" vertical="center" wrapText="1"/>
    </xf>
    <xf numFmtId="38" fontId="1" fillId="0" borderId="96" xfId="2" applyFont="1" applyBorder="1" applyAlignment="1">
      <alignment horizontal="center" vertical="center"/>
    </xf>
    <xf numFmtId="38" fontId="1" fillId="0" borderId="61" xfId="2" applyFont="1" applyBorder="1" applyAlignment="1">
      <alignment horizontal="center" vertical="center"/>
    </xf>
    <xf numFmtId="38" fontId="1" fillId="0" borderId="62" xfId="2" applyFont="1" applyBorder="1" applyAlignment="1">
      <alignment horizontal="center" vertical="center"/>
    </xf>
    <xf numFmtId="38" fontId="1" fillId="0" borderId="95" xfId="2" applyFont="1" applyBorder="1" applyAlignment="1">
      <alignment horizontal="center" vertical="center" wrapText="1"/>
    </xf>
    <xf numFmtId="38" fontId="1" fillId="0" borderId="26" xfId="2" applyFont="1" applyBorder="1" applyAlignment="1">
      <alignment horizontal="center" vertical="center" textRotation="255"/>
    </xf>
    <xf numFmtId="38" fontId="1" fillId="0" borderId="70" xfId="2" applyFont="1" applyBorder="1" applyAlignment="1">
      <alignment horizontal="center" vertical="center" textRotation="255"/>
    </xf>
    <xf numFmtId="38" fontId="1" fillId="0" borderId="77" xfId="2" applyFont="1" applyBorder="1" applyAlignment="1">
      <alignment horizontal="center" vertical="center" textRotation="255"/>
    </xf>
    <xf numFmtId="38" fontId="1" fillId="0" borderId="67" xfId="2" applyFont="1" applyBorder="1" applyAlignment="1">
      <alignment horizontal="center" vertical="center"/>
    </xf>
    <xf numFmtId="38" fontId="1" fillId="5" borderId="51" xfId="2" applyFont="1" applyFill="1" applyBorder="1" applyAlignment="1">
      <alignment vertical="center"/>
    </xf>
    <xf numFmtId="38" fontId="1" fillId="5" borderId="1" xfId="2" applyFont="1" applyFill="1" applyBorder="1" applyAlignment="1">
      <alignment vertical="center"/>
    </xf>
    <xf numFmtId="38" fontId="1" fillId="0" borderId="60" xfId="2" applyFont="1" applyBorder="1" applyAlignment="1">
      <alignment horizontal="center" vertical="center" wrapText="1"/>
    </xf>
    <xf numFmtId="38" fontId="1" fillId="6" borderId="97" xfId="2" applyFont="1" applyFill="1" applyBorder="1" applyAlignment="1">
      <alignment horizontal="center" vertical="center" wrapText="1"/>
    </xf>
    <xf numFmtId="38" fontId="1" fillId="6" borderId="98" xfId="2" applyFont="1" applyFill="1" applyBorder="1" applyAlignment="1">
      <alignment horizontal="center" vertical="center" wrapText="1"/>
    </xf>
    <xf numFmtId="9" fontId="1" fillId="6" borderId="36" xfId="1" applyFont="1" applyFill="1" applyBorder="1" applyAlignment="1">
      <alignment horizontal="center" vertical="center" wrapText="1"/>
    </xf>
    <xf numFmtId="9" fontId="1" fillId="6" borderId="108" xfId="1" applyFont="1" applyFill="1" applyBorder="1" applyAlignment="1">
      <alignment horizontal="center" vertical="center" wrapText="1"/>
    </xf>
    <xf numFmtId="9" fontId="1" fillId="6" borderId="109" xfId="1" applyFont="1" applyFill="1" applyBorder="1" applyAlignment="1">
      <alignment horizontal="center" vertical="center" wrapText="1"/>
    </xf>
    <xf numFmtId="0" fontId="1" fillId="6" borderId="35" xfId="0" applyFont="1" applyFill="1" applyBorder="1" applyAlignment="1">
      <alignment horizontal="center" vertical="center"/>
    </xf>
    <xf numFmtId="0" fontId="1" fillId="6" borderId="102" xfId="0" applyFont="1" applyFill="1" applyBorder="1" applyAlignment="1">
      <alignment horizontal="center" vertical="center"/>
    </xf>
    <xf numFmtId="0" fontId="1" fillId="6" borderId="103" xfId="0" applyFont="1" applyFill="1" applyBorder="1" applyAlignment="1">
      <alignment horizontal="center" vertical="center"/>
    </xf>
    <xf numFmtId="38" fontId="1" fillId="6" borderId="35" xfId="2" applyFont="1" applyFill="1" applyBorder="1" applyAlignment="1">
      <alignment vertical="center" wrapText="1"/>
    </xf>
    <xf numFmtId="38" fontId="1" fillId="6" borderId="102" xfId="2" applyFont="1" applyFill="1" applyBorder="1" applyAlignment="1">
      <alignment vertical="center" wrapText="1"/>
    </xf>
    <xf numFmtId="38" fontId="1" fillId="6" borderId="106" xfId="2" applyFont="1" applyFill="1" applyBorder="1" applyAlignment="1">
      <alignment vertical="center" wrapText="1"/>
    </xf>
    <xf numFmtId="0" fontId="1" fillId="6" borderId="36" xfId="0" applyFont="1" applyFill="1" applyBorder="1" applyAlignment="1">
      <alignment horizontal="center" vertical="center"/>
    </xf>
    <xf numFmtId="0" fontId="1" fillId="6" borderId="108" xfId="0" applyFont="1" applyFill="1" applyBorder="1" applyAlignment="1">
      <alignment horizontal="center" vertical="center"/>
    </xf>
    <xf numFmtId="0" fontId="1" fillId="6" borderId="109" xfId="0" applyFont="1" applyFill="1" applyBorder="1" applyAlignment="1">
      <alignment horizontal="center" vertical="center"/>
    </xf>
    <xf numFmtId="38" fontId="1" fillId="6" borderId="36" xfId="2" applyFont="1" applyFill="1" applyBorder="1" applyAlignment="1">
      <alignment vertical="center" wrapText="1"/>
    </xf>
    <xf numFmtId="38" fontId="1" fillId="6" borderId="108" xfId="2" applyFont="1" applyFill="1" applyBorder="1" applyAlignment="1">
      <alignment vertical="center" wrapText="1"/>
    </xf>
    <xf numFmtId="38" fontId="1" fillId="6" borderId="110" xfId="2" applyFont="1" applyFill="1" applyBorder="1" applyAlignment="1">
      <alignment vertical="center" wrapText="1"/>
    </xf>
    <xf numFmtId="0" fontId="1" fillId="6" borderId="34" xfId="0" applyFont="1" applyFill="1" applyBorder="1" applyAlignment="1">
      <alignment horizontal="center" vertical="center"/>
    </xf>
    <xf numFmtId="0" fontId="1" fillId="6" borderId="98" xfId="0" applyFont="1" applyFill="1" applyBorder="1" applyAlignment="1">
      <alignment horizontal="center" vertical="center"/>
    </xf>
    <xf numFmtId="0" fontId="1" fillId="6" borderId="99" xfId="0" applyFont="1" applyFill="1" applyBorder="1" applyAlignment="1">
      <alignment horizontal="center" vertical="center"/>
    </xf>
    <xf numFmtId="38" fontId="1" fillId="6" borderId="34" xfId="2" applyFont="1" applyFill="1" applyBorder="1" applyAlignment="1">
      <alignment vertical="center" wrapText="1"/>
    </xf>
    <xf numFmtId="38" fontId="1" fillId="6" borderId="98" xfId="2" applyFont="1" applyFill="1" applyBorder="1" applyAlignment="1">
      <alignment vertical="center" wrapText="1"/>
    </xf>
    <xf numFmtId="38" fontId="1" fillId="6" borderId="100" xfId="2" applyFont="1" applyFill="1" applyBorder="1" applyAlignment="1">
      <alignment vertical="center" wrapText="1"/>
    </xf>
    <xf numFmtId="38" fontId="4" fillId="0" borderId="113" xfId="2" applyFont="1" applyBorder="1" applyAlignment="1">
      <alignment vertical="center"/>
    </xf>
    <xf numFmtId="38" fontId="4" fillId="0" borderId="114" xfId="2" applyFont="1" applyBorder="1" applyAlignment="1">
      <alignment vertical="center"/>
    </xf>
    <xf numFmtId="38" fontId="4" fillId="0" borderId="115" xfId="2" applyFont="1" applyBorder="1" applyAlignment="1">
      <alignment vertical="center"/>
    </xf>
    <xf numFmtId="38" fontId="1" fillId="6" borderId="99" xfId="2" applyFont="1" applyFill="1" applyBorder="1" applyAlignment="1">
      <alignment vertical="center" wrapText="1"/>
    </xf>
    <xf numFmtId="38" fontId="3" fillId="6" borderId="36" xfId="2" applyFont="1" applyFill="1" applyBorder="1" applyAlignment="1">
      <alignment vertical="center" wrapText="1"/>
    </xf>
    <xf numFmtId="38" fontId="3" fillId="6" borderId="108" xfId="2" applyFont="1" applyFill="1" applyBorder="1" applyAlignment="1">
      <alignment vertical="center" wrapText="1"/>
    </xf>
    <xf numFmtId="38" fontId="3" fillId="6" borderId="110" xfId="2" applyFont="1" applyFill="1" applyBorder="1" applyAlignment="1">
      <alignment vertical="center" wrapText="1"/>
    </xf>
    <xf numFmtId="9" fontId="1" fillId="6" borderId="35" xfId="1" applyFont="1" applyFill="1" applyBorder="1" applyAlignment="1">
      <alignment horizontal="center" vertical="center"/>
    </xf>
    <xf numFmtId="9" fontId="1" fillId="6" borderId="102" xfId="1" applyFont="1" applyFill="1" applyBorder="1" applyAlignment="1">
      <alignment horizontal="center" vertical="center"/>
    </xf>
    <xf numFmtId="9" fontId="1" fillId="6" borderId="103" xfId="1" applyFont="1" applyFill="1" applyBorder="1" applyAlignment="1">
      <alignment horizontal="center" vertical="center"/>
    </xf>
    <xf numFmtId="38" fontId="3" fillId="6" borderId="35" xfId="2" applyFont="1" applyFill="1" applyBorder="1" applyAlignment="1">
      <alignment vertical="center" wrapText="1"/>
    </xf>
    <xf numFmtId="38" fontId="3" fillId="6" borderId="102" xfId="2" applyFont="1" applyFill="1" applyBorder="1" applyAlignment="1">
      <alignment vertical="center" wrapText="1"/>
    </xf>
    <xf numFmtId="38" fontId="3" fillId="6" borderId="106" xfId="2" applyFont="1" applyFill="1" applyBorder="1" applyAlignment="1">
      <alignment vertical="center" wrapText="1"/>
    </xf>
    <xf numFmtId="38" fontId="1" fillId="6" borderId="101" xfId="2" applyFont="1" applyFill="1" applyBorder="1" applyAlignment="1">
      <alignment horizontal="center" vertical="center" wrapText="1"/>
    </xf>
    <xf numFmtId="38" fontId="1" fillId="6" borderId="102" xfId="2" applyFont="1" applyFill="1" applyBorder="1" applyAlignment="1">
      <alignment horizontal="center" vertical="center" wrapText="1"/>
    </xf>
    <xf numFmtId="38" fontId="1" fillId="6" borderId="107" xfId="2" applyFont="1" applyFill="1" applyBorder="1" applyAlignment="1">
      <alignment horizontal="center" vertical="center" wrapText="1"/>
    </xf>
    <xf numFmtId="38" fontId="1" fillId="6" borderId="108" xfId="2" applyFont="1" applyFill="1" applyBorder="1" applyAlignment="1">
      <alignment horizontal="center" vertical="center" wrapText="1"/>
    </xf>
    <xf numFmtId="38" fontId="1" fillId="6" borderId="14" xfId="2" applyFont="1" applyFill="1" applyBorder="1" applyAlignment="1">
      <alignment horizontal="center" vertical="center" shrinkToFit="1"/>
    </xf>
    <xf numFmtId="38" fontId="1" fillId="6" borderId="89" xfId="2" applyFont="1" applyFill="1" applyBorder="1" applyAlignment="1">
      <alignment horizontal="center" vertical="center" shrinkToFit="1"/>
    </xf>
    <xf numFmtId="9" fontId="1" fillId="6" borderId="34" xfId="1" applyFont="1" applyFill="1" applyBorder="1" applyAlignment="1">
      <alignment horizontal="center" vertical="center" wrapText="1"/>
    </xf>
    <xf numFmtId="9" fontId="1" fillId="6" borderId="98" xfId="1" applyFont="1" applyFill="1" applyBorder="1" applyAlignment="1">
      <alignment horizontal="center" vertical="center" wrapText="1"/>
    </xf>
    <xf numFmtId="9" fontId="1" fillId="6" borderId="99" xfId="1" applyFont="1" applyFill="1" applyBorder="1" applyAlignment="1">
      <alignment horizontal="center" vertical="center" wrapText="1"/>
    </xf>
    <xf numFmtId="38" fontId="3" fillId="6" borderId="34" xfId="2" applyFont="1" applyFill="1" applyBorder="1" applyAlignment="1">
      <alignment vertical="center" wrapText="1"/>
    </xf>
    <xf numFmtId="38" fontId="3" fillId="6" borderId="98" xfId="2" applyFont="1" applyFill="1" applyBorder="1" applyAlignment="1">
      <alignment vertical="center" wrapText="1"/>
    </xf>
    <xf numFmtId="38" fontId="3" fillId="6" borderId="100" xfId="2" applyFont="1" applyFill="1" applyBorder="1" applyAlignment="1">
      <alignment vertical="center" wrapText="1"/>
    </xf>
    <xf numFmtId="38" fontId="1" fillId="0" borderId="17" xfId="2" applyFont="1" applyBorder="1" applyAlignment="1">
      <alignment horizontal="center" vertical="center"/>
    </xf>
    <xf numFmtId="38" fontId="3" fillId="2" borderId="65" xfId="2" applyFont="1" applyFill="1" applyBorder="1" applyAlignment="1">
      <alignment horizontal="center" vertical="center" wrapText="1"/>
    </xf>
    <xf numFmtId="38" fontId="3" fillId="2" borderId="19" xfId="2" applyFont="1" applyFill="1" applyBorder="1" applyAlignment="1">
      <alignment horizontal="center" vertical="center" wrapText="1"/>
    </xf>
    <xf numFmtId="38" fontId="3" fillId="2" borderId="27" xfId="2" applyFont="1" applyFill="1" applyBorder="1" applyAlignment="1">
      <alignment horizontal="center" vertical="center" wrapText="1"/>
    </xf>
    <xf numFmtId="38" fontId="3" fillId="6" borderId="51" xfId="2" applyFont="1" applyFill="1" applyBorder="1" applyAlignment="1">
      <alignment horizontal="center" vertical="center"/>
    </xf>
    <xf numFmtId="38" fontId="3" fillId="6" borderId="1" xfId="2" applyFont="1" applyFill="1" applyBorder="1" applyAlignment="1">
      <alignment horizontal="center" vertical="center"/>
    </xf>
    <xf numFmtId="38" fontId="3" fillId="6" borderId="21" xfId="2" applyFont="1" applyFill="1" applyBorder="1" applyAlignment="1">
      <alignment horizontal="center" vertical="center"/>
    </xf>
    <xf numFmtId="38" fontId="1" fillId="0" borderId="17" xfId="2" applyFont="1" applyBorder="1" applyAlignment="1">
      <alignment vertical="center"/>
    </xf>
    <xf numFmtId="38" fontId="1" fillId="0" borderId="63" xfId="2" applyFont="1" applyBorder="1" applyAlignment="1">
      <alignment vertical="center"/>
    </xf>
    <xf numFmtId="38" fontId="1" fillId="0" borderId="13" xfId="2" applyFont="1" applyBorder="1" applyAlignment="1">
      <alignment vertical="center"/>
    </xf>
    <xf numFmtId="38" fontId="1" fillId="0" borderId="69" xfId="2" applyFont="1" applyBorder="1" applyAlignment="1">
      <alignment vertical="center"/>
    </xf>
    <xf numFmtId="38" fontId="3" fillId="6" borderId="13" xfId="2" applyFont="1" applyFill="1" applyBorder="1" applyAlignment="1">
      <alignment horizontal="left" vertical="center"/>
    </xf>
    <xf numFmtId="38" fontId="3" fillId="6" borderId="69" xfId="2" applyFont="1" applyFill="1" applyBorder="1" applyAlignment="1">
      <alignment horizontal="left" vertical="center"/>
    </xf>
    <xf numFmtId="38" fontId="1" fillId="6" borderId="19" xfId="2" applyFont="1" applyFill="1" applyBorder="1" applyAlignment="1">
      <alignment horizontal="center" vertical="center"/>
    </xf>
    <xf numFmtId="38" fontId="1" fillId="6" borderId="2" xfId="2" applyFont="1" applyFill="1" applyBorder="1" applyAlignment="1">
      <alignment horizontal="center" vertical="center"/>
    </xf>
    <xf numFmtId="38" fontId="3" fillId="0" borderId="23" xfId="2" applyFont="1" applyBorder="1" applyAlignment="1">
      <alignment horizontal="center" vertical="center"/>
    </xf>
    <xf numFmtId="38" fontId="3" fillId="0" borderId="18" xfId="2" applyFont="1" applyBorder="1" applyAlignment="1">
      <alignment horizontal="center" vertical="center"/>
    </xf>
    <xf numFmtId="38" fontId="1" fillId="0" borderId="27" xfId="2" applyFont="1" applyBorder="1" applyAlignment="1">
      <alignment horizontal="center" vertical="center"/>
    </xf>
    <xf numFmtId="38" fontId="1" fillId="0" borderId="41" xfId="2" applyFont="1" applyBorder="1" applyAlignment="1">
      <alignment horizontal="center" vertical="center"/>
    </xf>
    <xf numFmtId="38" fontId="1" fillId="0" borderId="3" xfId="2" applyFont="1" applyBorder="1" applyAlignment="1">
      <alignment horizontal="center" vertical="center"/>
    </xf>
    <xf numFmtId="38" fontId="13" fillId="6" borderId="64" xfId="2" applyFont="1" applyFill="1" applyBorder="1" applyAlignment="1">
      <alignment horizontal="left" vertical="center" wrapText="1"/>
    </xf>
    <xf numFmtId="38" fontId="13" fillId="6" borderId="19" xfId="2" applyFont="1" applyFill="1" applyBorder="1" applyAlignment="1">
      <alignment horizontal="left" vertical="center" wrapText="1"/>
    </xf>
    <xf numFmtId="38" fontId="13" fillId="6" borderId="25" xfId="2" applyFont="1" applyFill="1" applyBorder="1" applyAlignment="1">
      <alignment horizontal="left" vertical="center" wrapText="1"/>
    </xf>
    <xf numFmtId="38" fontId="13" fillId="6" borderId="41" xfId="2" applyFont="1" applyFill="1" applyBorder="1" applyAlignment="1">
      <alignment horizontal="left" vertical="center" wrapText="1"/>
    </xf>
    <xf numFmtId="38" fontId="13" fillId="6" borderId="0" xfId="2" applyFont="1" applyFill="1" applyBorder="1" applyAlignment="1">
      <alignment horizontal="left" vertical="center" wrapText="1"/>
    </xf>
    <xf numFmtId="38" fontId="13" fillId="6" borderId="26" xfId="2" applyFont="1" applyFill="1" applyBorder="1" applyAlignment="1">
      <alignment horizontal="left" vertical="center" wrapText="1"/>
    </xf>
    <xf numFmtId="38" fontId="13" fillId="6" borderId="65" xfId="2" applyFont="1" applyFill="1" applyBorder="1" applyAlignment="1">
      <alignment horizontal="left" vertical="center" wrapText="1"/>
    </xf>
    <xf numFmtId="0" fontId="13" fillId="6" borderId="19" xfId="0" applyFont="1" applyFill="1" applyBorder="1" applyAlignment="1">
      <alignment horizontal="left" vertical="center" wrapText="1"/>
    </xf>
    <xf numFmtId="0" fontId="13" fillId="6" borderId="25"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26" xfId="0" applyFont="1" applyFill="1" applyBorder="1" applyAlignment="1">
      <alignment horizontal="left" vertical="center" wrapText="1"/>
    </xf>
    <xf numFmtId="38" fontId="13" fillId="6" borderId="27" xfId="2" applyFont="1" applyFill="1" applyBorder="1" applyAlignment="1">
      <alignment horizontal="left" vertical="center" wrapText="1"/>
    </xf>
    <xf numFmtId="38" fontId="13" fillId="6" borderId="3" xfId="2" applyFont="1" applyFill="1" applyBorder="1" applyAlignment="1">
      <alignment horizontal="left" vertical="center" wrapText="1"/>
    </xf>
    <xf numFmtId="0" fontId="13" fillId="6" borderId="67"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2" xfId="0" applyFont="1" applyFill="1" applyBorder="1" applyAlignment="1">
      <alignment horizontal="left" vertical="center" wrapText="1"/>
    </xf>
    <xf numFmtId="38" fontId="1" fillId="0" borderId="17" xfId="2" applyFont="1" applyBorder="1" applyAlignment="1">
      <alignment horizontal="center" vertical="center" textRotation="255"/>
    </xf>
    <xf numFmtId="38" fontId="1" fillId="0" borderId="13" xfId="2" applyFont="1" applyBorder="1" applyAlignment="1">
      <alignment horizontal="center" vertical="center" textRotation="255"/>
    </xf>
    <xf numFmtId="38" fontId="13" fillId="6" borderId="2" xfId="2" applyFont="1" applyFill="1" applyBorder="1" applyAlignment="1">
      <alignment horizontal="left" vertical="center" wrapText="1"/>
    </xf>
    <xf numFmtId="38" fontId="13" fillId="6" borderId="20" xfId="2" applyFont="1" applyFill="1" applyBorder="1" applyAlignment="1">
      <alignment horizontal="left" vertical="center" wrapText="1"/>
    </xf>
    <xf numFmtId="38" fontId="1" fillId="0" borderId="84" xfId="2" applyFont="1" applyBorder="1" applyAlignment="1">
      <alignment horizontal="center" vertical="center"/>
    </xf>
    <xf numFmtId="38" fontId="1" fillId="0" borderId="31" xfId="2" applyFont="1" applyBorder="1" applyAlignment="1">
      <alignment horizontal="center" vertical="center"/>
    </xf>
    <xf numFmtId="38" fontId="13" fillId="6" borderId="84" xfId="2" applyFont="1" applyFill="1" applyBorder="1" applyAlignment="1">
      <alignment horizontal="left" vertical="center" wrapText="1"/>
    </xf>
    <xf numFmtId="38" fontId="13" fillId="6" borderId="85" xfId="2" applyFont="1" applyFill="1" applyBorder="1" applyAlignment="1">
      <alignment horizontal="left" vertical="center" wrapText="1"/>
    </xf>
    <xf numFmtId="38" fontId="13" fillId="6" borderId="89" xfId="2" applyFont="1" applyFill="1" applyBorder="1" applyAlignment="1">
      <alignment horizontal="left" vertical="center" wrapText="1"/>
    </xf>
    <xf numFmtId="0" fontId="13" fillId="6" borderId="85" xfId="0" applyFont="1" applyFill="1" applyBorder="1" applyAlignment="1">
      <alignment horizontal="left" vertical="center" wrapText="1"/>
    </xf>
    <xf numFmtId="0" fontId="13" fillId="6" borderId="33" xfId="0" applyFont="1" applyFill="1" applyBorder="1" applyAlignment="1">
      <alignment horizontal="left" vertical="center" wrapText="1"/>
    </xf>
    <xf numFmtId="38" fontId="13" fillId="6" borderId="31" xfId="2" applyFont="1" applyFill="1" applyBorder="1" applyAlignment="1">
      <alignment horizontal="left" vertical="center" wrapText="1"/>
    </xf>
    <xf numFmtId="38" fontId="1" fillId="0" borderId="59" xfId="2" applyFont="1" applyBorder="1" applyAlignment="1">
      <alignment horizontal="center" vertical="center"/>
    </xf>
    <xf numFmtId="38" fontId="1" fillId="0" borderId="20" xfId="2" applyFont="1" applyBorder="1" applyAlignment="1">
      <alignment horizontal="center" vertical="center"/>
    </xf>
    <xf numFmtId="38" fontId="13" fillId="6" borderId="59" xfId="2" applyFont="1" applyFill="1" applyBorder="1" applyAlignment="1">
      <alignment horizontal="left" vertical="center" wrapText="1"/>
    </xf>
    <xf numFmtId="38" fontId="13" fillId="6" borderId="38" xfId="2" applyFont="1" applyFill="1" applyBorder="1" applyAlignment="1">
      <alignment horizontal="left" vertical="center" wrapText="1"/>
    </xf>
    <xf numFmtId="38" fontId="13" fillId="6" borderId="72" xfId="2" applyFont="1" applyFill="1" applyBorder="1" applyAlignment="1">
      <alignment horizontal="left" vertical="center" wrapText="1"/>
    </xf>
    <xf numFmtId="0" fontId="13" fillId="6" borderId="38" xfId="0" applyFont="1" applyFill="1" applyBorder="1" applyAlignment="1">
      <alignment horizontal="left" vertical="center" wrapText="1"/>
    </xf>
    <xf numFmtId="0" fontId="13" fillId="6" borderId="7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20" xfId="0" applyFont="1" applyFill="1" applyBorder="1" applyAlignment="1">
      <alignment horizontal="left" vertical="center" wrapText="1"/>
    </xf>
    <xf numFmtId="38" fontId="13" fillId="6" borderId="66" xfId="2" applyFont="1" applyFill="1" applyBorder="1" applyAlignment="1">
      <alignment horizontal="left" vertical="center" wrapText="1"/>
    </xf>
    <xf numFmtId="38" fontId="1" fillId="0" borderId="84" xfId="2" applyFont="1" applyBorder="1" applyAlignment="1">
      <alignment vertical="center" wrapText="1"/>
    </xf>
    <xf numFmtId="38" fontId="1" fillId="0" borderId="85" xfId="2" applyFont="1" applyBorder="1" applyAlignment="1">
      <alignment vertical="center" wrapText="1"/>
    </xf>
    <xf numFmtId="38" fontId="1" fillId="0" borderId="31" xfId="2" applyFont="1" applyBorder="1" applyAlignment="1">
      <alignment vertical="center" wrapText="1"/>
    </xf>
    <xf numFmtId="38" fontId="1" fillId="0" borderId="39" xfId="2" applyFont="1" applyBorder="1" applyAlignment="1">
      <alignment horizontal="center" vertical="center"/>
    </xf>
    <xf numFmtId="38" fontId="1" fillId="0" borderId="60" xfId="2" applyFont="1" applyBorder="1" applyAlignment="1">
      <alignment horizontal="center" vertical="center"/>
    </xf>
    <xf numFmtId="38" fontId="1" fillId="0" borderId="95" xfId="2" applyFont="1" applyBorder="1" applyAlignment="1">
      <alignment horizontal="center" vertical="center"/>
    </xf>
    <xf numFmtId="38" fontId="1" fillId="0" borderId="33" xfId="2" applyFont="1" applyBorder="1" applyAlignment="1">
      <alignment horizontal="center" vertical="center"/>
    </xf>
    <xf numFmtId="38" fontId="1" fillId="0" borderId="58" xfId="2" applyFont="1" applyBorder="1" applyAlignment="1">
      <alignment vertical="center" wrapText="1"/>
    </xf>
    <xf numFmtId="38" fontId="1" fillId="0" borderId="1" xfId="2" applyFont="1" applyBorder="1" applyAlignment="1">
      <alignment vertical="center" wrapText="1"/>
    </xf>
    <xf numFmtId="38" fontId="1" fillId="0" borderId="30" xfId="2" applyFont="1" applyBorder="1" applyAlignment="1">
      <alignment vertical="center" wrapText="1"/>
    </xf>
    <xf numFmtId="38" fontId="1" fillId="0" borderId="58" xfId="2" applyFont="1" applyBorder="1" applyAlignment="1">
      <alignment vertical="center"/>
    </xf>
    <xf numFmtId="38" fontId="1" fillId="0" borderId="30" xfId="2" applyFont="1" applyBorder="1" applyAlignment="1">
      <alignment vertical="center"/>
    </xf>
    <xf numFmtId="38" fontId="18" fillId="6" borderId="51" xfId="2" applyFont="1" applyFill="1" applyBorder="1" applyAlignment="1">
      <alignment vertical="center"/>
    </xf>
    <xf numFmtId="38" fontId="18" fillId="6" borderId="1" xfId="2" applyFont="1" applyFill="1" applyBorder="1" applyAlignment="1">
      <alignment vertical="center"/>
    </xf>
    <xf numFmtId="38" fontId="18" fillId="6" borderId="21" xfId="2" applyFont="1" applyFill="1" applyBorder="1" applyAlignment="1">
      <alignment vertical="center"/>
    </xf>
    <xf numFmtId="38" fontId="18" fillId="6" borderId="30" xfId="2" applyFont="1" applyFill="1" applyBorder="1" applyAlignment="1">
      <alignment vertical="center"/>
    </xf>
    <xf numFmtId="38" fontId="1" fillId="0" borderId="58" xfId="2" applyFont="1" applyBorder="1" applyAlignment="1">
      <alignment horizontal="left" vertical="center" wrapText="1"/>
    </xf>
    <xf numFmtId="38" fontId="1" fillId="0" borderId="1" xfId="2" applyFont="1" applyBorder="1" applyAlignment="1">
      <alignment horizontal="left" vertical="center" wrapText="1"/>
    </xf>
    <xf numFmtId="38" fontId="1" fillId="0" borderId="30" xfId="2" applyFont="1" applyBorder="1" applyAlignment="1">
      <alignment horizontal="left" vertical="center" wrapText="1"/>
    </xf>
    <xf numFmtId="38" fontId="18" fillId="6" borderId="51" xfId="2" applyFont="1" applyFill="1" applyBorder="1" applyAlignment="1">
      <alignment horizontal="right" vertical="center"/>
    </xf>
    <xf numFmtId="38" fontId="18" fillId="6" borderId="1" xfId="2" applyFont="1" applyFill="1" applyBorder="1" applyAlignment="1">
      <alignment horizontal="right" vertical="center"/>
    </xf>
    <xf numFmtId="38" fontId="18" fillId="6" borderId="21" xfId="2" applyFont="1" applyFill="1" applyBorder="1" applyAlignment="1">
      <alignment horizontal="right" vertical="center"/>
    </xf>
    <xf numFmtId="38" fontId="18" fillId="6" borderId="30" xfId="2" applyFont="1" applyFill="1" applyBorder="1" applyAlignment="1">
      <alignment horizontal="right" vertical="center"/>
    </xf>
    <xf numFmtId="38" fontId="18" fillId="6" borderId="51" xfId="2" applyFont="1" applyFill="1" applyBorder="1" applyAlignment="1">
      <alignment horizontal="center" vertical="center"/>
    </xf>
    <xf numFmtId="38" fontId="18" fillId="6" borderId="1" xfId="2" applyFont="1" applyFill="1" applyBorder="1" applyAlignment="1">
      <alignment horizontal="center" vertical="center"/>
    </xf>
    <xf numFmtId="38" fontId="18" fillId="6" borderId="21" xfId="2" applyFont="1" applyFill="1" applyBorder="1" applyAlignment="1">
      <alignment horizontal="center" vertical="center"/>
    </xf>
    <xf numFmtId="38" fontId="18" fillId="6" borderId="30" xfId="2" applyFont="1" applyFill="1" applyBorder="1" applyAlignment="1">
      <alignment horizontal="center" vertical="center"/>
    </xf>
    <xf numFmtId="38" fontId="1" fillId="0" borderId="64" xfId="2" applyFont="1" applyBorder="1" applyAlignment="1">
      <alignment horizontal="center" vertical="center" textRotation="255"/>
    </xf>
    <xf numFmtId="38" fontId="1" fillId="0" borderId="66" xfId="2" applyFont="1" applyBorder="1" applyAlignment="1">
      <alignment horizontal="center" vertical="center" textRotation="255"/>
    </xf>
    <xf numFmtId="38" fontId="1" fillId="0" borderId="51" xfId="2" applyFont="1" applyBorder="1" applyAlignment="1">
      <alignment horizontal="left" vertical="center"/>
    </xf>
    <xf numFmtId="38" fontId="1" fillId="0" borderId="30" xfId="2" applyFont="1" applyBorder="1" applyAlignment="1">
      <alignment horizontal="left" vertical="center"/>
    </xf>
    <xf numFmtId="38" fontId="1" fillId="0" borderId="51" xfId="2" applyFont="1" applyBorder="1" applyAlignment="1">
      <alignment vertical="center" wrapText="1"/>
    </xf>
    <xf numFmtId="9" fontId="18" fillId="6" borderId="51" xfId="1" applyFont="1" applyFill="1" applyBorder="1" applyAlignment="1">
      <alignment vertical="center"/>
    </xf>
    <xf numFmtId="9" fontId="18" fillId="6" borderId="1" xfId="1" applyFont="1" applyFill="1" applyBorder="1" applyAlignment="1">
      <alignment vertical="center"/>
    </xf>
    <xf numFmtId="9" fontId="18" fillId="6" borderId="21" xfId="1" applyFont="1" applyFill="1" applyBorder="1" applyAlignment="1">
      <alignment vertical="center"/>
    </xf>
    <xf numFmtId="9" fontId="18" fillId="6" borderId="30" xfId="1" applyFont="1" applyFill="1" applyBorder="1" applyAlignment="1">
      <alignment vertical="center"/>
    </xf>
    <xf numFmtId="38" fontId="1" fillId="0" borderId="93" xfId="2" applyFont="1" applyBorder="1" applyAlignment="1">
      <alignment horizontal="center" vertical="center"/>
    </xf>
    <xf numFmtId="38" fontId="11" fillId="0" borderId="13" xfId="2" applyFont="1" applyBorder="1" applyAlignment="1">
      <alignment horizontal="center" vertical="center"/>
    </xf>
    <xf numFmtId="38" fontId="11" fillId="0" borderId="15" xfId="2" applyFont="1" applyBorder="1" applyAlignment="1">
      <alignment horizontal="center" vertical="center"/>
    </xf>
    <xf numFmtId="38" fontId="11" fillId="0" borderId="67" xfId="2" applyFont="1" applyBorder="1" applyAlignment="1">
      <alignment horizontal="center" vertical="center"/>
    </xf>
    <xf numFmtId="38" fontId="31" fillId="0" borderId="68" xfId="2" applyFont="1" applyBorder="1" applyAlignment="1">
      <alignment horizontal="center" vertical="center"/>
    </xf>
    <xf numFmtId="38" fontId="31" fillId="0" borderId="13" xfId="2" applyFont="1" applyBorder="1" applyAlignment="1">
      <alignment horizontal="center" vertical="center"/>
    </xf>
    <xf numFmtId="38" fontId="31" fillId="0" borderId="51" xfId="2" applyFont="1" applyBorder="1" applyAlignment="1">
      <alignment horizontal="center" vertical="center"/>
    </xf>
    <xf numFmtId="38" fontId="31" fillId="0" borderId="79" xfId="2" applyFont="1" applyBorder="1" applyAlignment="1">
      <alignment horizontal="center" vertical="center"/>
    </xf>
    <xf numFmtId="38" fontId="31" fillId="0" borderId="14" xfId="2" applyFont="1" applyBorder="1" applyAlignment="1">
      <alignment horizontal="center" vertical="center"/>
    </xf>
    <xf numFmtId="38" fontId="31" fillId="0" borderId="89" xfId="2" applyFont="1" applyBorder="1" applyAlignment="1">
      <alignment horizontal="center" vertical="center"/>
    </xf>
    <xf numFmtId="38" fontId="14" fillId="5" borderId="23" xfId="2" applyFont="1" applyFill="1" applyBorder="1" applyAlignment="1">
      <alignment horizontal="right" vertical="center"/>
    </xf>
    <xf numFmtId="38" fontId="30" fillId="0" borderId="59" xfId="2" applyFont="1" applyBorder="1" applyAlignment="1">
      <alignment horizontal="center" vertical="center"/>
    </xf>
    <xf numFmtId="38" fontId="30" fillId="0" borderId="70" xfId="2" applyFont="1" applyBorder="1" applyAlignment="1">
      <alignment horizontal="center" vertical="center"/>
    </xf>
    <xf numFmtId="38" fontId="14" fillId="5" borderId="38" xfId="2" applyFont="1" applyFill="1" applyBorder="1" applyAlignment="1">
      <alignment horizontal="right" vertical="center"/>
    </xf>
    <xf numFmtId="38" fontId="14" fillId="5" borderId="7" xfId="2" applyFont="1" applyFill="1" applyBorder="1" applyAlignment="1">
      <alignment horizontal="right" vertical="center"/>
    </xf>
    <xf numFmtId="38" fontId="3" fillId="0" borderId="24" xfId="2" applyFont="1" applyBorder="1" applyAlignment="1">
      <alignment horizontal="center" vertical="center"/>
    </xf>
    <xf numFmtId="38" fontId="3" fillId="0" borderId="39" xfId="2" applyFont="1" applyBorder="1" applyAlignment="1">
      <alignment horizontal="center" vertical="center"/>
    </xf>
    <xf numFmtId="38" fontId="1" fillId="6" borderId="13" xfId="2" applyFont="1" applyFill="1" applyBorder="1" applyAlignment="1">
      <alignment horizontal="center" vertical="center" wrapText="1"/>
    </xf>
    <xf numFmtId="38" fontId="1" fillId="0" borderId="16" xfId="2" applyFont="1" applyBorder="1" applyAlignment="1">
      <alignment horizontal="center" vertical="center" wrapText="1"/>
    </xf>
    <xf numFmtId="38" fontId="1" fillId="0" borderId="16" xfId="2" applyFont="1" applyBorder="1" applyAlignment="1">
      <alignment horizontal="center" vertical="center"/>
    </xf>
    <xf numFmtId="38" fontId="3" fillId="0" borderId="91" xfId="2" applyFont="1" applyBorder="1" applyAlignment="1">
      <alignment horizontal="center" vertical="center" wrapText="1"/>
    </xf>
    <xf numFmtId="38" fontId="3" fillId="0" borderId="91" xfId="2" applyFont="1" applyBorder="1" applyAlignment="1">
      <alignment horizontal="center" vertical="center"/>
    </xf>
    <xf numFmtId="38" fontId="3" fillId="0" borderId="92" xfId="2" applyFont="1" applyBorder="1" applyAlignment="1">
      <alignment horizontal="center" vertical="center"/>
    </xf>
    <xf numFmtId="38" fontId="1" fillId="5" borderId="13" xfId="2" applyFont="1" applyFill="1" applyBorder="1" applyAlignment="1">
      <alignment horizontal="distributed" vertical="center" shrinkToFit="1"/>
    </xf>
    <xf numFmtId="38" fontId="1" fillId="6" borderId="13" xfId="2" applyFont="1" applyFill="1" applyBorder="1" applyAlignment="1">
      <alignment horizontal="left" vertical="center"/>
    </xf>
    <xf numFmtId="38" fontId="1" fillId="6" borderId="51" xfId="2" applyFont="1" applyFill="1" applyBorder="1" applyAlignment="1">
      <alignment horizontal="left" vertical="center"/>
    </xf>
    <xf numFmtId="38" fontId="11" fillId="0" borderId="17" xfId="2" applyFont="1" applyBorder="1" applyAlignment="1">
      <alignment horizontal="center" vertical="center"/>
    </xf>
    <xf numFmtId="38" fontId="11" fillId="0" borderId="12" xfId="2" applyFont="1" applyBorder="1" applyAlignment="1">
      <alignment horizontal="center" vertical="center"/>
    </xf>
    <xf numFmtId="38" fontId="11" fillId="0" borderId="90" xfId="2" applyFont="1" applyBorder="1" applyAlignment="1">
      <alignment horizontal="center" vertical="center"/>
    </xf>
    <xf numFmtId="38" fontId="1" fillId="0" borderId="78" xfId="2" applyFont="1" applyBorder="1" applyAlignment="1">
      <alignment horizontal="center" vertical="center"/>
    </xf>
    <xf numFmtId="38" fontId="1" fillId="0" borderId="82" xfId="2" applyFont="1" applyBorder="1" applyAlignment="1">
      <alignment horizontal="center" vertical="center"/>
    </xf>
    <xf numFmtId="38" fontId="1" fillId="0" borderId="15" xfId="2" applyFont="1" applyBorder="1" applyAlignment="1">
      <alignment horizontal="center" vertical="center"/>
    </xf>
    <xf numFmtId="38" fontId="1" fillId="0" borderId="17" xfId="2" applyFont="1" applyBorder="1" applyAlignment="1">
      <alignment horizontal="left" vertical="center" wrapText="1"/>
    </xf>
    <xf numFmtId="38" fontId="1" fillId="0" borderId="63" xfId="2" applyFont="1" applyBorder="1" applyAlignment="1">
      <alignment horizontal="left" vertical="center" wrapText="1"/>
    </xf>
    <xf numFmtId="38" fontId="1" fillId="0" borderId="15" xfId="2" applyFont="1" applyBorder="1" applyAlignment="1">
      <alignment horizontal="left" vertical="center" wrapText="1"/>
    </xf>
    <xf numFmtId="38" fontId="1" fillId="0" borderId="83" xfId="2" applyFont="1" applyBorder="1" applyAlignment="1">
      <alignment horizontal="left" vertical="center" wrapText="1"/>
    </xf>
    <xf numFmtId="38" fontId="1" fillId="0" borderId="13" xfId="2" applyFont="1" applyBorder="1" applyAlignment="1">
      <alignment horizontal="left" vertical="center" wrapText="1"/>
    </xf>
    <xf numFmtId="38" fontId="1" fillId="0" borderId="69" xfId="2" applyFont="1" applyBorder="1" applyAlignment="1">
      <alignment horizontal="left" vertical="center" wrapText="1"/>
    </xf>
    <xf numFmtId="38" fontId="1" fillId="6" borderId="35" xfId="2" applyFont="1" applyFill="1" applyBorder="1" applyAlignment="1">
      <alignment horizontal="center" vertical="center" wrapText="1"/>
    </xf>
    <xf numFmtId="38" fontId="1" fillId="6" borderId="36" xfId="2" applyFont="1" applyFill="1" applyBorder="1" applyAlignment="1">
      <alignment horizontal="center" vertical="center" wrapText="1"/>
    </xf>
    <xf numFmtId="38" fontId="11" fillId="0" borderId="51" xfId="2" applyFont="1" applyBorder="1" applyAlignment="1">
      <alignment horizontal="center" vertical="center"/>
    </xf>
    <xf numFmtId="38" fontId="14" fillId="0" borderId="40" xfId="2" applyFont="1" applyBorder="1" applyAlignment="1">
      <alignment horizontal="right" vertical="center"/>
    </xf>
    <xf numFmtId="38" fontId="14" fillId="0" borderId="23" xfId="2" applyFont="1" applyBorder="1" applyAlignment="1">
      <alignment horizontal="right" vertical="center"/>
    </xf>
    <xf numFmtId="38" fontId="1" fillId="0" borderId="82" xfId="2" applyFont="1" applyBorder="1" applyAlignment="1">
      <alignment horizontal="center" vertical="center" textRotation="255"/>
    </xf>
    <xf numFmtId="38" fontId="1" fillId="0" borderId="14" xfId="2" applyFont="1" applyBorder="1" applyAlignment="1">
      <alignment horizontal="center" vertical="center"/>
    </xf>
    <xf numFmtId="38" fontId="1" fillId="6" borderId="16" xfId="2" applyFont="1" applyFill="1" applyBorder="1" applyAlignment="1">
      <alignment vertical="center"/>
    </xf>
    <xf numFmtId="38" fontId="1" fillId="6" borderId="65" xfId="2" applyFont="1" applyFill="1" applyBorder="1" applyAlignment="1">
      <alignment vertical="center"/>
    </xf>
    <xf numFmtId="38" fontId="1" fillId="0" borderId="73" xfId="2" applyFont="1" applyBorder="1" applyAlignment="1">
      <alignment horizontal="center" vertical="center"/>
    </xf>
    <xf numFmtId="38" fontId="1" fillId="0" borderId="74" xfId="2" applyFont="1" applyBorder="1" applyAlignment="1">
      <alignment horizontal="center" vertical="center"/>
    </xf>
    <xf numFmtId="38" fontId="1" fillId="0" borderId="75" xfId="2" applyFont="1" applyBorder="1" applyAlignment="1">
      <alignment horizontal="center" vertical="center"/>
    </xf>
    <xf numFmtId="38" fontId="3" fillId="6" borderId="1" xfId="2" applyFont="1" applyFill="1" applyBorder="1" applyAlignment="1">
      <alignment vertical="center"/>
    </xf>
    <xf numFmtId="38" fontId="3" fillId="6" borderId="30" xfId="2" applyFont="1" applyFill="1" applyBorder="1" applyAlignment="1">
      <alignment vertical="center"/>
    </xf>
    <xf numFmtId="38" fontId="3" fillId="0" borderId="0" xfId="2" applyFont="1" applyBorder="1" applyAlignment="1">
      <alignment horizontal="center" vertical="center"/>
    </xf>
    <xf numFmtId="38" fontId="3" fillId="0" borderId="26" xfId="2" applyFont="1" applyBorder="1" applyAlignment="1">
      <alignment horizontal="center" vertical="center"/>
    </xf>
    <xf numFmtId="38" fontId="3" fillId="0" borderId="2" xfId="2" applyFont="1" applyBorder="1" applyAlignment="1">
      <alignment horizontal="center" vertical="center"/>
    </xf>
    <xf numFmtId="38" fontId="3" fillId="0" borderId="32" xfId="2" applyFont="1" applyBorder="1" applyAlignment="1">
      <alignment horizontal="center" vertical="center"/>
    </xf>
    <xf numFmtId="38" fontId="4" fillId="6" borderId="67" xfId="2" applyFont="1" applyFill="1" applyBorder="1" applyAlignment="1">
      <alignment horizontal="right" vertical="center"/>
    </xf>
    <xf numFmtId="38" fontId="4" fillId="6" borderId="2" xfId="2" applyFont="1" applyFill="1" applyBorder="1" applyAlignment="1">
      <alignment horizontal="right" vertical="center"/>
    </xf>
    <xf numFmtId="38" fontId="1" fillId="0" borderId="70" xfId="2" applyFont="1" applyBorder="1" applyAlignment="1">
      <alignment horizontal="center" vertical="center" wrapText="1"/>
    </xf>
    <xf numFmtId="38" fontId="1" fillId="0" borderId="7" xfId="2" applyFont="1" applyBorder="1" applyAlignment="1">
      <alignment horizontal="center" vertical="center" wrapText="1"/>
    </xf>
    <xf numFmtId="38" fontId="1" fillId="0" borderId="63" xfId="2" applyFont="1" applyBorder="1" applyAlignment="1">
      <alignment horizontal="center" vertical="center"/>
    </xf>
    <xf numFmtId="38" fontId="1" fillId="0" borderId="80" xfId="2" applyFont="1" applyBorder="1" applyAlignment="1">
      <alignment horizontal="center" vertical="center"/>
    </xf>
    <xf numFmtId="38" fontId="12" fillId="6" borderId="0" xfId="2" applyFont="1" applyFill="1" applyBorder="1" applyAlignment="1">
      <alignment horizontal="right" vertical="center"/>
    </xf>
    <xf numFmtId="38" fontId="1" fillId="0" borderId="12" xfId="2" applyFont="1" applyBorder="1" applyAlignment="1">
      <alignment horizontal="center" vertical="center"/>
    </xf>
    <xf numFmtId="38" fontId="1" fillId="0" borderId="90" xfId="2" applyFont="1" applyBorder="1" applyAlignment="1">
      <alignment horizontal="center" vertical="center"/>
    </xf>
    <xf numFmtId="38" fontId="1" fillId="0" borderId="58" xfId="2" applyFont="1" applyBorder="1" applyAlignment="1">
      <alignment horizontal="center" vertical="center"/>
    </xf>
    <xf numFmtId="49" fontId="1" fillId="6" borderId="1" xfId="2" quotePrefix="1" applyNumberFormat="1" applyFont="1" applyFill="1" applyBorder="1" applyAlignment="1">
      <alignment horizontal="center" vertical="center"/>
    </xf>
    <xf numFmtId="49" fontId="1" fillId="6" borderId="1" xfId="2" applyNumberFormat="1" applyFont="1" applyFill="1" applyBorder="1" applyAlignment="1">
      <alignment horizontal="center" vertical="center"/>
    </xf>
    <xf numFmtId="49" fontId="1" fillId="6" borderId="21" xfId="2" applyNumberFormat="1" applyFont="1" applyFill="1" applyBorder="1" applyAlignment="1">
      <alignment horizontal="center" vertical="center"/>
    </xf>
    <xf numFmtId="38" fontId="10" fillId="6" borderId="7" xfId="2" applyFont="1" applyFill="1" applyBorder="1" applyAlignment="1">
      <alignment horizontal="left" vertical="center"/>
    </xf>
    <xf numFmtId="38" fontId="1" fillId="0" borderId="58" xfId="2" applyFont="1" applyBorder="1" applyAlignment="1">
      <alignment horizontal="center" vertical="center" shrinkToFit="1"/>
    </xf>
    <xf numFmtId="38" fontId="1" fillId="0" borderId="1" xfId="2" applyFont="1" applyBorder="1" applyAlignment="1">
      <alignment horizontal="center" vertical="center" shrinkToFit="1"/>
    </xf>
    <xf numFmtId="38" fontId="1" fillId="0" borderId="21" xfId="2" applyFont="1" applyBorder="1" applyAlignment="1">
      <alignment horizontal="center" vertical="center" shrinkToFit="1"/>
    </xf>
    <xf numFmtId="38" fontId="1" fillId="6" borderId="1" xfId="2" applyFont="1" applyFill="1" applyBorder="1" applyAlignment="1">
      <alignment horizontal="left" vertical="center"/>
    </xf>
    <xf numFmtId="38" fontId="1" fillId="6" borderId="30" xfId="2" applyFont="1" applyFill="1" applyBorder="1" applyAlignment="1">
      <alignment horizontal="left" vertical="center"/>
    </xf>
    <xf numFmtId="38" fontId="15" fillId="0" borderId="0" xfId="2" applyFont="1" applyAlignment="1">
      <alignment horizontal="center" vertical="center"/>
    </xf>
    <xf numFmtId="38" fontId="1" fillId="0" borderId="23" xfId="2" applyFont="1" applyBorder="1" applyAlignment="1">
      <alignment horizontal="distributed" vertical="center"/>
    </xf>
    <xf numFmtId="38" fontId="1" fillId="0" borderId="23" xfId="2" applyFont="1" applyBorder="1" applyAlignment="1">
      <alignment horizontal="distributed" vertical="center" wrapText="1"/>
    </xf>
    <xf numFmtId="38" fontId="1" fillId="2" borderId="17" xfId="2" applyFont="1" applyFill="1" applyBorder="1" applyAlignment="1">
      <alignment horizontal="center" vertical="center"/>
    </xf>
    <xf numFmtId="38" fontId="1" fillId="6" borderId="17" xfId="2" applyFont="1" applyFill="1" applyBorder="1" applyAlignment="1">
      <alignment horizontal="left" vertical="center"/>
    </xf>
    <xf numFmtId="38" fontId="1" fillId="6" borderId="63" xfId="2" applyFont="1" applyFill="1" applyBorder="1" applyAlignment="1">
      <alignment horizontal="left" vertical="center"/>
    </xf>
    <xf numFmtId="38" fontId="4" fillId="0" borderId="7" xfId="2" applyFont="1" applyBorder="1" applyAlignment="1">
      <alignment horizontal="left" vertical="center"/>
    </xf>
    <xf numFmtId="38" fontId="1" fillId="0" borderId="72" xfId="2" applyFont="1" applyBorder="1" applyAlignment="1">
      <alignment horizontal="center" vertical="center" wrapText="1"/>
    </xf>
    <xf numFmtId="38" fontId="1" fillId="0" borderId="38" xfId="2" applyFont="1" applyBorder="1" applyAlignment="1">
      <alignment horizontal="center" vertical="center" wrapText="1"/>
    </xf>
    <xf numFmtId="38" fontId="1" fillId="0" borderId="24" xfId="2" applyFont="1" applyBorder="1" applyAlignment="1">
      <alignment horizontal="center" vertical="center" wrapText="1"/>
    </xf>
    <xf numFmtId="38" fontId="1" fillId="0" borderId="37" xfId="2" applyFont="1" applyBorder="1" applyAlignment="1">
      <alignment horizontal="center" vertical="center" wrapText="1"/>
    </xf>
    <xf numFmtId="38" fontId="1" fillId="0" borderId="39" xfId="2" applyFont="1" applyBorder="1" applyAlignment="1">
      <alignment horizontal="center" vertical="center" wrapText="1"/>
    </xf>
    <xf numFmtId="38" fontId="1" fillId="0" borderId="86" xfId="2" applyFont="1" applyBorder="1" applyAlignment="1">
      <alignment horizontal="center" vertical="center" textRotation="255"/>
    </xf>
    <xf numFmtId="38" fontId="1" fillId="0" borderId="87" xfId="2" applyFont="1" applyBorder="1" applyAlignment="1">
      <alignment horizontal="center" vertical="center" textRotation="255"/>
    </xf>
    <xf numFmtId="38" fontId="1" fillId="0" borderId="59" xfId="2" applyFont="1" applyBorder="1" applyAlignment="1">
      <alignment horizontal="center"/>
    </xf>
    <xf numFmtId="38" fontId="1" fillId="0" borderId="38" xfId="2" applyFont="1" applyBorder="1" applyAlignment="1">
      <alignment horizontal="center"/>
    </xf>
    <xf numFmtId="38" fontId="1" fillId="0" borderId="71" xfId="2" applyFont="1" applyBorder="1" applyAlignment="1">
      <alignment horizontal="center"/>
    </xf>
    <xf numFmtId="38" fontId="3" fillId="5" borderId="0" xfId="2" applyFont="1" applyFill="1" applyBorder="1" applyAlignment="1">
      <alignment horizontal="left" vertical="center"/>
    </xf>
    <xf numFmtId="38" fontId="1" fillId="0" borderId="22" xfId="2" applyFont="1" applyBorder="1" applyAlignment="1">
      <alignment horizontal="center" vertical="center"/>
    </xf>
    <xf numFmtId="38" fontId="10" fillId="6" borderId="23" xfId="2" applyFont="1" applyFill="1" applyBorder="1" applyAlignment="1">
      <alignment horizontal="left" vertical="center"/>
    </xf>
    <xf numFmtId="38" fontId="1" fillId="6" borderId="76" xfId="2" applyFont="1" applyFill="1" applyBorder="1" applyAlignment="1">
      <alignment horizontal="center" vertical="center"/>
    </xf>
    <xf numFmtId="38" fontId="1" fillId="6" borderId="74" xfId="2" applyFont="1" applyFill="1" applyBorder="1" applyAlignment="1">
      <alignment horizontal="center" vertical="center"/>
    </xf>
    <xf numFmtId="38" fontId="1" fillId="6" borderId="75" xfId="2" applyFont="1" applyFill="1" applyBorder="1" applyAlignment="1">
      <alignment horizontal="center" vertical="center"/>
    </xf>
    <xf numFmtId="38" fontId="1" fillId="6" borderId="72" xfId="2" applyFont="1" applyFill="1" applyBorder="1" applyAlignment="1">
      <alignment horizontal="center" vertical="center"/>
    </xf>
    <xf numFmtId="38" fontId="1" fillId="6" borderId="38" xfId="2" applyFont="1" applyFill="1" applyBorder="1" applyAlignment="1">
      <alignment horizontal="center" vertical="center"/>
    </xf>
    <xf numFmtId="38" fontId="3" fillId="6" borderId="37" xfId="2" applyFont="1" applyFill="1" applyBorder="1" applyAlignment="1">
      <alignment horizontal="left" vertical="center"/>
    </xf>
    <xf numFmtId="38" fontId="3" fillId="6" borderId="7" xfId="2" applyFont="1" applyFill="1" applyBorder="1" applyAlignment="1">
      <alignment horizontal="left" vertical="center"/>
    </xf>
    <xf numFmtId="38" fontId="3" fillId="6" borderId="39" xfId="2" applyFont="1" applyFill="1" applyBorder="1" applyAlignment="1">
      <alignment horizontal="left" vertical="center"/>
    </xf>
    <xf numFmtId="49" fontId="1" fillId="6" borderId="30" xfId="2" applyNumberFormat="1" applyFont="1" applyFill="1" applyBorder="1" applyAlignment="1">
      <alignment horizontal="center" vertical="center"/>
    </xf>
    <xf numFmtId="38" fontId="3" fillId="6" borderId="2" xfId="2" applyFont="1" applyFill="1" applyBorder="1" applyAlignment="1">
      <alignment vertical="center"/>
    </xf>
    <xf numFmtId="38" fontId="3" fillId="6" borderId="20" xfId="2" applyFont="1" applyFill="1" applyBorder="1" applyAlignment="1">
      <alignment vertical="center"/>
    </xf>
    <xf numFmtId="38" fontId="3" fillId="0" borderId="7" xfId="2" applyFont="1" applyBorder="1" applyAlignment="1">
      <alignment horizontal="left"/>
    </xf>
    <xf numFmtId="38" fontId="1" fillId="0" borderId="72" xfId="2" applyFont="1" applyBorder="1" applyAlignment="1">
      <alignment horizontal="left" vertical="center" wrapText="1"/>
    </xf>
    <xf numFmtId="38" fontId="1" fillId="0" borderId="38" xfId="2" applyFont="1" applyBorder="1" applyAlignment="1">
      <alignment horizontal="left" vertical="center" wrapText="1"/>
    </xf>
    <xf numFmtId="38" fontId="1" fillId="0" borderId="71" xfId="2" applyFont="1" applyBorder="1" applyAlignment="1">
      <alignment horizontal="left" vertical="center" wrapText="1"/>
    </xf>
    <xf numFmtId="38" fontId="1" fillId="0" borderId="37" xfId="2" applyFont="1" applyBorder="1" applyAlignment="1">
      <alignment horizontal="left" vertical="center" wrapText="1"/>
    </xf>
    <xf numFmtId="38" fontId="1" fillId="0" borderId="7" xfId="2" applyFont="1" applyBorder="1" applyAlignment="1">
      <alignment horizontal="left" vertical="center" wrapText="1"/>
    </xf>
    <xf numFmtId="38" fontId="1" fillId="0" borderId="77" xfId="2" applyFont="1" applyBorder="1" applyAlignment="1">
      <alignment horizontal="left" vertical="center" wrapText="1"/>
    </xf>
    <xf numFmtId="38" fontId="1" fillId="0" borderId="23" xfId="2" applyFont="1" applyBorder="1" applyAlignment="1">
      <alignment horizontal="center" vertical="center"/>
    </xf>
    <xf numFmtId="38" fontId="1" fillId="0" borderId="18" xfId="2" applyFont="1" applyBorder="1" applyAlignment="1">
      <alignment horizontal="center" vertical="center"/>
    </xf>
    <xf numFmtId="38" fontId="1" fillId="0" borderId="26" xfId="2" applyFont="1" applyBorder="1" applyAlignment="1">
      <alignment horizontal="center" vertical="center"/>
    </xf>
    <xf numFmtId="38" fontId="1" fillId="6" borderId="23" xfId="2" applyFont="1" applyFill="1" applyBorder="1" applyAlignment="1">
      <alignment horizontal="left" vertical="center"/>
    </xf>
    <xf numFmtId="0" fontId="14" fillId="0" borderId="0" xfId="2" applyNumberFormat="1" applyFont="1" applyBorder="1" applyAlignment="1">
      <alignment horizontal="right" vertical="center"/>
    </xf>
    <xf numFmtId="38" fontId="15" fillId="0" borderId="0" xfId="2" applyFont="1" applyBorder="1" applyAlignment="1">
      <alignment horizontal="right" vertical="center"/>
    </xf>
    <xf numFmtId="38" fontId="15" fillId="0" borderId="2" xfId="2" applyFont="1" applyBorder="1" applyAlignment="1">
      <alignment horizontal="right" vertical="center"/>
    </xf>
    <xf numFmtId="0" fontId="34" fillId="0" borderId="0" xfId="2" applyNumberFormat="1" applyFont="1" applyBorder="1" applyAlignment="1">
      <alignment horizontal="center" vertical="center"/>
    </xf>
    <xf numFmtId="38" fontId="20" fillId="0" borderId="40" xfId="2" applyFont="1" applyBorder="1" applyAlignment="1">
      <alignment horizontal="left" vertical="center"/>
    </xf>
    <xf numFmtId="38" fontId="20" fillId="0" borderId="23" xfId="2" applyFont="1" applyBorder="1" applyAlignment="1">
      <alignment horizontal="left" vertical="center"/>
    </xf>
    <xf numFmtId="38" fontId="1" fillId="0" borderId="23" xfId="2" applyFont="1" applyBorder="1" applyAlignment="1">
      <alignment horizontal="left" vertical="center"/>
    </xf>
    <xf numFmtId="38" fontId="1" fillId="0" borderId="18" xfId="2" applyFont="1" applyBorder="1" applyAlignment="1">
      <alignment horizontal="left" vertical="center"/>
    </xf>
    <xf numFmtId="38" fontId="4" fillId="6" borderId="65" xfId="2" applyFont="1" applyFill="1" applyBorder="1" applyAlignment="1">
      <alignment horizontal="right" vertical="center"/>
    </xf>
    <xf numFmtId="38" fontId="4" fillId="6" borderId="19" xfId="2" applyFont="1" applyFill="1" applyBorder="1" applyAlignment="1">
      <alignment horizontal="right" vertical="center"/>
    </xf>
    <xf numFmtId="38" fontId="12" fillId="0" borderId="67" xfId="2" applyFont="1" applyBorder="1" applyAlignment="1">
      <alignment horizontal="left"/>
    </xf>
    <xf numFmtId="38" fontId="12" fillId="0" borderId="2" xfId="2" applyFont="1" applyBorder="1" applyAlignment="1">
      <alignment horizontal="left"/>
    </xf>
    <xf numFmtId="38" fontId="12" fillId="0" borderId="32" xfId="2" applyFont="1" applyBorder="1" applyAlignment="1">
      <alignment horizontal="left"/>
    </xf>
    <xf numFmtId="38" fontId="1" fillId="6" borderId="67" xfId="2" applyFont="1" applyFill="1" applyBorder="1" applyAlignment="1">
      <alignment vertical="center"/>
    </xf>
    <xf numFmtId="38" fontId="33" fillId="0" borderId="40" xfId="2" applyFont="1" applyBorder="1" applyAlignment="1">
      <alignment horizontal="left" vertical="center"/>
    </xf>
    <xf numFmtId="38" fontId="33" fillId="0" borderId="23" xfId="2" applyFont="1" applyBorder="1" applyAlignment="1">
      <alignment horizontal="left" vertical="center"/>
    </xf>
    <xf numFmtId="38" fontId="7" fillId="0" borderId="0" xfId="2" applyFont="1" applyAlignment="1">
      <alignment vertical="center" wrapText="1"/>
    </xf>
    <xf numFmtId="38" fontId="6" fillId="0" borderId="16" xfId="2" applyFont="1" applyBorder="1" applyAlignment="1">
      <alignment vertical="center"/>
    </xf>
    <xf numFmtId="38" fontId="6" fillId="0" borderId="117" xfId="2" applyFont="1" applyBorder="1" applyAlignment="1">
      <alignment vertical="center"/>
    </xf>
    <xf numFmtId="38" fontId="6" fillId="0" borderId="118" xfId="2" applyFont="1" applyBorder="1" applyAlignment="1">
      <alignment vertical="center"/>
    </xf>
    <xf numFmtId="38" fontId="6" fillId="0" borderId="119" xfId="2" applyFont="1" applyBorder="1" applyAlignment="1">
      <alignment vertical="center"/>
    </xf>
    <xf numFmtId="38" fontId="0" fillId="0" borderId="40" xfId="2" applyFont="1" applyBorder="1" applyAlignment="1">
      <alignment horizontal="center" vertical="center"/>
    </xf>
    <xf numFmtId="38" fontId="0" fillId="0" borderId="23" xfId="2" applyFont="1" applyBorder="1" applyAlignment="1">
      <alignment horizontal="center" vertical="center"/>
    </xf>
    <xf numFmtId="38" fontId="6" fillId="0" borderId="13" xfId="2" applyFont="1" applyBorder="1" applyAlignment="1">
      <alignment vertical="center"/>
    </xf>
    <xf numFmtId="38" fontId="6" fillId="0" borderId="51" xfId="2" applyFont="1" applyBorder="1" applyAlignment="1">
      <alignment vertical="center"/>
    </xf>
    <xf numFmtId="38" fontId="6" fillId="0" borderId="14" xfId="2" applyFont="1" applyBorder="1" applyAlignment="1">
      <alignment vertical="center"/>
    </xf>
    <xf numFmtId="10" fontId="6" fillId="0" borderId="14" xfId="2" applyNumberFormat="1" applyFont="1" applyBorder="1" applyAlignment="1">
      <alignment vertical="center"/>
    </xf>
    <xf numFmtId="38" fontId="6" fillId="0" borderId="65" xfId="2" applyFont="1" applyBorder="1" applyAlignment="1">
      <alignment horizontal="center" vertical="center"/>
    </xf>
    <xf numFmtId="38" fontId="6" fillId="0" borderId="19" xfId="2" applyFont="1" applyBorder="1" applyAlignment="1">
      <alignment horizontal="center" vertical="center"/>
    </xf>
    <xf numFmtId="38" fontId="6" fillId="0" borderId="27" xfId="2" applyFont="1" applyBorder="1" applyAlignment="1">
      <alignment horizontal="center" vertical="center"/>
    </xf>
    <xf numFmtId="38" fontId="6" fillId="0" borderId="67" xfId="2" applyFont="1" applyBorder="1" applyAlignment="1">
      <alignment horizontal="center" vertical="center"/>
    </xf>
    <xf numFmtId="38" fontId="6" fillId="0" borderId="2" xfId="2" applyFont="1" applyBorder="1" applyAlignment="1">
      <alignment horizontal="center" vertical="center"/>
    </xf>
    <xf numFmtId="38" fontId="6" fillId="0" borderId="20" xfId="2" applyFont="1" applyBorder="1" applyAlignment="1">
      <alignment horizontal="center" vertical="center"/>
    </xf>
    <xf numFmtId="38" fontId="6" fillId="0" borderId="16" xfId="2" applyFont="1" applyBorder="1" applyAlignment="1">
      <alignment horizontal="center" vertical="center"/>
    </xf>
    <xf numFmtId="38" fontId="6" fillId="0" borderId="15" xfId="2" applyFont="1" applyBorder="1" applyAlignment="1">
      <alignment horizontal="center" vertical="center"/>
    </xf>
    <xf numFmtId="38" fontId="6" fillId="0" borderId="118" xfId="2" applyFont="1" applyBorder="1" applyAlignment="1">
      <alignment horizontal="center" vertical="center"/>
    </xf>
    <xf numFmtId="38" fontId="6" fillId="0" borderId="83" xfId="2" applyFont="1" applyBorder="1" applyAlignment="1">
      <alignment horizontal="center" vertical="center"/>
    </xf>
    <xf numFmtId="38" fontId="6" fillId="0" borderId="72" xfId="2" applyFont="1" applyBorder="1" applyAlignment="1">
      <alignment vertical="center"/>
    </xf>
    <xf numFmtId="38" fontId="6" fillId="0" borderId="38" xfId="2" applyFont="1" applyBorder="1" applyAlignment="1">
      <alignment vertical="center"/>
    </xf>
    <xf numFmtId="38" fontId="6" fillId="0" borderId="24" xfId="2" applyFont="1" applyBorder="1" applyAlignment="1">
      <alignment vertical="center"/>
    </xf>
    <xf numFmtId="38" fontId="6" fillId="0" borderId="22" xfId="2" applyFont="1" applyBorder="1" applyAlignment="1">
      <alignment vertical="center"/>
    </xf>
    <xf numFmtId="38" fontId="6" fillId="0" borderId="0" xfId="2" applyFont="1" applyBorder="1" applyAlignment="1">
      <alignment vertical="center"/>
    </xf>
    <xf numFmtId="38" fontId="6" fillId="0" borderId="3" xfId="2" applyFont="1" applyBorder="1" applyAlignment="1">
      <alignment vertical="center"/>
    </xf>
    <xf numFmtId="38" fontId="6" fillId="0" borderId="67" xfId="2" applyFont="1" applyBorder="1" applyAlignment="1">
      <alignment vertical="center"/>
    </xf>
    <xf numFmtId="38" fontId="6" fillId="0" borderId="2" xfId="2" applyFont="1" applyBorder="1" applyAlignment="1">
      <alignment vertical="center"/>
    </xf>
    <xf numFmtId="38" fontId="6" fillId="0" borderId="20" xfId="2" applyFont="1" applyBorder="1" applyAlignment="1">
      <alignment vertical="center"/>
    </xf>
    <xf numFmtId="38" fontId="6" fillId="0" borderId="12" xfId="2" applyFont="1" applyBorder="1" applyAlignment="1">
      <alignment horizontal="center" vertical="center"/>
    </xf>
    <xf numFmtId="38" fontId="6" fillId="0" borderId="90" xfId="2" applyFont="1" applyBorder="1" applyAlignment="1">
      <alignment horizontal="center" vertical="center"/>
    </xf>
    <xf numFmtId="38" fontId="6" fillId="0" borderId="89" xfId="2" applyFont="1" applyBorder="1" applyAlignment="1">
      <alignment vertical="center"/>
    </xf>
    <xf numFmtId="10" fontId="6" fillId="0" borderId="13" xfId="2" applyNumberFormat="1" applyFont="1" applyBorder="1" applyAlignment="1">
      <alignment vertical="center"/>
    </xf>
    <xf numFmtId="38" fontId="6" fillId="0" borderId="17" xfId="2" applyFont="1" applyBorder="1" applyAlignment="1">
      <alignment vertical="center"/>
    </xf>
    <xf numFmtId="38" fontId="6" fillId="0" borderId="96" xfId="2" applyFont="1" applyBorder="1" applyAlignment="1">
      <alignment vertical="center"/>
    </xf>
    <xf numFmtId="10" fontId="6" fillId="0" borderId="17" xfId="2" applyNumberFormat="1" applyFont="1" applyBorder="1" applyAlignment="1">
      <alignment vertical="center"/>
    </xf>
    <xf numFmtId="10" fontId="6" fillId="0" borderId="16" xfId="2" applyNumberFormat="1" applyFont="1" applyBorder="1" applyAlignment="1">
      <alignment vertical="center"/>
    </xf>
    <xf numFmtId="38" fontId="6" fillId="0" borderId="65" xfId="2" applyFont="1" applyBorder="1" applyAlignment="1">
      <alignment vertical="center"/>
    </xf>
    <xf numFmtId="38" fontId="6" fillId="0" borderId="15" xfId="2" applyFont="1" applyBorder="1" applyAlignment="1">
      <alignment vertical="center"/>
    </xf>
    <xf numFmtId="10" fontId="6" fillId="0" borderId="15" xfId="2" applyNumberFormat="1" applyFont="1" applyBorder="1" applyAlignment="1">
      <alignment vertical="center"/>
    </xf>
    <xf numFmtId="38" fontId="6" fillId="0" borderId="0" xfId="2" applyFont="1" applyAlignment="1">
      <alignment vertical="center"/>
    </xf>
    <xf numFmtId="38" fontId="6" fillId="0" borderId="120" xfId="2" applyFont="1" applyBorder="1" applyAlignment="1">
      <alignment horizontal="center" vertical="center"/>
    </xf>
    <xf numFmtId="38" fontId="6" fillId="0" borderId="121" xfId="2" applyFont="1" applyBorder="1" applyAlignment="1">
      <alignment horizontal="center" vertical="center"/>
    </xf>
    <xf numFmtId="38" fontId="6" fillId="0" borderId="11" xfId="2" applyFont="1" applyBorder="1" applyAlignment="1">
      <alignment horizontal="center" vertical="center"/>
    </xf>
    <xf numFmtId="38" fontId="6" fillId="0" borderId="8" xfId="2" applyFont="1" applyBorder="1" applyAlignment="1">
      <alignment horizontal="distributed" vertical="center"/>
    </xf>
    <xf numFmtId="38" fontId="6" fillId="0" borderId="86" xfId="2" applyFont="1" applyBorder="1" applyAlignment="1">
      <alignment horizontal="center" vertical="center" textRotation="255"/>
    </xf>
    <xf numFmtId="38" fontId="6" fillId="0" borderId="88" xfId="2" applyFont="1" applyBorder="1" applyAlignment="1">
      <alignment horizontal="center" vertical="center" textRotation="255"/>
    </xf>
    <xf numFmtId="38" fontId="6" fillId="0" borderId="87" xfId="2" applyFont="1" applyBorder="1" applyAlignment="1">
      <alignment horizontal="center" vertical="center" textRotation="255"/>
    </xf>
    <xf numFmtId="38" fontId="6" fillId="0" borderId="12" xfId="2" applyFont="1" applyBorder="1" applyAlignment="1">
      <alignment vertical="center"/>
    </xf>
    <xf numFmtId="10" fontId="6" fillId="0" borderId="12" xfId="2" applyNumberFormat="1" applyFont="1" applyBorder="1" applyAlignment="1">
      <alignment vertical="center"/>
    </xf>
    <xf numFmtId="38" fontId="6" fillId="0" borderId="0" xfId="2" applyFont="1" applyAlignment="1">
      <alignment horizontal="distributed" vertical="center"/>
    </xf>
    <xf numFmtId="38" fontId="6" fillId="0" borderId="9" xfId="2" applyFont="1" applyBorder="1" applyAlignment="1">
      <alignment horizontal="distributed" vertical="center" shrinkToFit="1"/>
    </xf>
    <xf numFmtId="38" fontId="6" fillId="3" borderId="0" xfId="2" applyFont="1" applyFill="1" applyAlignment="1">
      <alignment vertical="center"/>
    </xf>
    <xf numFmtId="38" fontId="6" fillId="0" borderId="0" xfId="2" applyFont="1" applyBorder="1" applyAlignment="1">
      <alignment horizontal="center" vertical="center"/>
    </xf>
    <xf numFmtId="38" fontId="6" fillId="0" borderId="90" xfId="2" applyFont="1" applyBorder="1" applyAlignment="1">
      <alignment vertical="center"/>
    </xf>
    <xf numFmtId="38" fontId="6" fillId="0" borderId="69" xfId="2" applyFont="1" applyBorder="1" applyAlignment="1">
      <alignment vertical="center"/>
    </xf>
    <xf numFmtId="38" fontId="6" fillId="0" borderId="81" xfId="2" applyFont="1" applyBorder="1" applyAlignment="1">
      <alignment horizontal="center" vertical="center"/>
    </xf>
    <xf numFmtId="38" fontId="6" fillId="0" borderId="80" xfId="2" applyFont="1" applyBorder="1" applyAlignment="1">
      <alignment vertical="center"/>
    </xf>
    <xf numFmtId="38" fontId="6" fillId="0" borderId="83" xfId="2" applyFont="1" applyBorder="1" applyAlignment="1">
      <alignment vertical="center"/>
    </xf>
    <xf numFmtId="38" fontId="6" fillId="0" borderId="63" xfId="2" applyFont="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152400</xdr:colOff>
      <xdr:row>84</xdr:row>
      <xdr:rowOff>180975</xdr:rowOff>
    </xdr:from>
    <xdr:to>
      <xdr:col>16</xdr:col>
      <xdr:colOff>57150</xdr:colOff>
      <xdr:row>86</xdr:row>
      <xdr:rowOff>171450</xdr:rowOff>
    </xdr:to>
    <xdr:sp macro="" textlink="">
      <xdr:nvSpPr>
        <xdr:cNvPr id="1025" name="Text Box 5">
          <a:extLst>
            <a:ext uri="{FF2B5EF4-FFF2-40B4-BE49-F238E27FC236}">
              <a16:creationId xmlns:a16="http://schemas.microsoft.com/office/drawing/2014/main" id="{D6215532-2717-2388-0DFC-C08A7D2601CD}"/>
            </a:ext>
          </a:extLst>
        </xdr:cNvPr>
        <xdr:cNvSpPr>
          <a:spLocks noChangeArrowheads="1"/>
        </xdr:cNvSpPr>
      </xdr:nvSpPr>
      <xdr:spPr bwMode="auto">
        <a:xfrm>
          <a:off x="3571875" y="21497925"/>
          <a:ext cx="990600" cy="3619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自己・新築</a:t>
          </a:r>
        </a:p>
        <a:p>
          <a:pPr algn="ctr" rtl="0">
            <a:defRPr sz="1000"/>
          </a:pPr>
          <a:r>
            <a:rPr lang="ja-JP" altLang="en-US" sz="800" b="0" i="0" u="none" strike="noStrike" baseline="0">
              <a:solidFill>
                <a:srgbClr val="000000"/>
              </a:solidFill>
              <a:latin typeface="ＭＳ 明朝"/>
              <a:ea typeface="ＭＳ 明朝"/>
            </a:rPr>
            <a:t>取得・賃貸</a:t>
          </a:r>
        </a:p>
      </xdr:txBody>
    </xdr:sp>
    <xdr:clientData/>
  </xdr:twoCellAnchor>
  <xdr:twoCellAnchor>
    <xdr:from>
      <xdr:col>15</xdr:col>
      <xdr:colOff>142875</xdr:colOff>
      <xdr:row>85</xdr:row>
      <xdr:rowOff>57150</xdr:rowOff>
    </xdr:from>
    <xdr:to>
      <xdr:col>15</xdr:col>
      <xdr:colOff>171450</xdr:colOff>
      <xdr:row>86</xdr:row>
      <xdr:rowOff>133350</xdr:rowOff>
    </xdr:to>
    <xdr:sp macro="" textlink="">
      <xdr:nvSpPr>
        <xdr:cNvPr id="1075" name="AutoShape 7">
          <a:extLst>
            <a:ext uri="{FF2B5EF4-FFF2-40B4-BE49-F238E27FC236}">
              <a16:creationId xmlns:a16="http://schemas.microsoft.com/office/drawing/2014/main" id="{F1A95145-18AC-E364-851B-62CD73DFD544}"/>
            </a:ext>
          </a:extLst>
        </xdr:cNvPr>
        <xdr:cNvSpPr>
          <a:spLocks/>
        </xdr:cNvSpPr>
      </xdr:nvSpPr>
      <xdr:spPr bwMode="auto">
        <a:xfrm>
          <a:off x="3790950" y="21564600"/>
          <a:ext cx="28575" cy="257175"/>
        </a:xfrm>
        <a:prstGeom prst="rightBracket">
          <a:avLst>
            <a:gd name="adj" fmla="val 7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47625</xdr:colOff>
      <xdr:row>85</xdr:row>
      <xdr:rowOff>38100</xdr:rowOff>
    </xdr:from>
    <xdr:to>
      <xdr:col>13</xdr:col>
      <xdr:colOff>85725</xdr:colOff>
      <xdr:row>86</xdr:row>
      <xdr:rowOff>142875</xdr:rowOff>
    </xdr:to>
    <xdr:sp macro="" textlink="">
      <xdr:nvSpPr>
        <xdr:cNvPr id="1076" name="AutoShape 7">
          <a:extLst>
            <a:ext uri="{FF2B5EF4-FFF2-40B4-BE49-F238E27FC236}">
              <a16:creationId xmlns:a16="http://schemas.microsoft.com/office/drawing/2014/main" id="{1490C3A8-4E50-53E7-262C-67097A0BEBA4}"/>
            </a:ext>
          </a:extLst>
        </xdr:cNvPr>
        <xdr:cNvSpPr>
          <a:spLocks/>
        </xdr:cNvSpPr>
      </xdr:nvSpPr>
      <xdr:spPr bwMode="auto">
        <a:xfrm flipH="1">
          <a:off x="3219450" y="21545550"/>
          <a:ext cx="38100" cy="285750"/>
        </a:xfrm>
        <a:prstGeom prst="rightBracket">
          <a:avLst>
            <a:gd name="adj" fmla="val 625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161925</xdr:colOff>
      <xdr:row>27</xdr:row>
      <xdr:rowOff>104775</xdr:rowOff>
    </xdr:from>
    <xdr:to>
      <xdr:col>28</xdr:col>
      <xdr:colOff>95250</xdr:colOff>
      <xdr:row>28</xdr:row>
      <xdr:rowOff>0</xdr:rowOff>
    </xdr:to>
    <xdr:sp macro="" textlink="" fLocksText="0">
      <xdr:nvSpPr>
        <xdr:cNvPr id="1028" name="円/楕円 1">
          <a:extLst>
            <a:ext uri="{FF2B5EF4-FFF2-40B4-BE49-F238E27FC236}">
              <a16:creationId xmlns:a16="http://schemas.microsoft.com/office/drawing/2014/main" id="{D0A01997-BDCD-6786-864C-452791666FE6}"/>
            </a:ext>
          </a:extLst>
        </xdr:cNvPr>
        <xdr:cNvSpPr>
          <a:spLocks noChangeArrowheads="1"/>
        </xdr:cNvSpPr>
      </xdr:nvSpPr>
      <xdr:spPr bwMode="auto">
        <a:xfrm>
          <a:off x="7229475" y="6381750"/>
          <a:ext cx="752475" cy="276225"/>
        </a:xfrm>
        <a:prstGeom prst="ellipse">
          <a:avLst/>
        </a:prstGeom>
        <a:noFill/>
        <a:ln w="25400">
          <a:solidFill>
            <a:srgbClr val="000000"/>
          </a:solidFill>
          <a:round/>
          <a:headEnd/>
          <a:tailEnd/>
        </a:ln>
      </xdr:spPr>
    </xdr:sp>
    <xdr:clientData/>
  </xdr:twoCellAnchor>
  <xdr:twoCellAnchor>
    <xdr:from>
      <xdr:col>26</xdr:col>
      <xdr:colOff>123825</xdr:colOff>
      <xdr:row>30</xdr:row>
      <xdr:rowOff>38100</xdr:rowOff>
    </xdr:from>
    <xdr:to>
      <xdr:col>27</xdr:col>
      <xdr:colOff>123825</xdr:colOff>
      <xdr:row>30</xdr:row>
      <xdr:rowOff>304800</xdr:rowOff>
    </xdr:to>
    <xdr:sp macro="" textlink="" fLocksText="0">
      <xdr:nvSpPr>
        <xdr:cNvPr id="1029" name="円/楕円 2">
          <a:extLst>
            <a:ext uri="{FF2B5EF4-FFF2-40B4-BE49-F238E27FC236}">
              <a16:creationId xmlns:a16="http://schemas.microsoft.com/office/drawing/2014/main" id="{F1DC0AF7-DAAC-C557-032A-570CAAB89073}"/>
            </a:ext>
          </a:extLst>
        </xdr:cNvPr>
        <xdr:cNvSpPr>
          <a:spLocks noChangeArrowheads="1"/>
        </xdr:cNvSpPr>
      </xdr:nvSpPr>
      <xdr:spPr bwMode="auto">
        <a:xfrm>
          <a:off x="7458075" y="7362825"/>
          <a:ext cx="276225" cy="266700"/>
        </a:xfrm>
        <a:prstGeom prst="ellipse">
          <a:avLst/>
        </a:prstGeom>
        <a:noFill/>
        <a:ln w="25400">
          <a:solidFill>
            <a:srgbClr val="000000"/>
          </a:solidFill>
          <a:round/>
          <a:headEnd/>
          <a:tailEnd/>
        </a:ln>
      </xdr:spPr>
    </xdr:sp>
    <xdr:clientData/>
  </xdr:twoCellAnchor>
  <xdr:twoCellAnchor>
    <xdr:from>
      <xdr:col>25</xdr:col>
      <xdr:colOff>142875</xdr:colOff>
      <xdr:row>52</xdr:row>
      <xdr:rowOff>19050</xdr:rowOff>
    </xdr:from>
    <xdr:to>
      <xdr:col>26</xdr:col>
      <xdr:colOff>66675</xdr:colOff>
      <xdr:row>53</xdr:row>
      <xdr:rowOff>19050</xdr:rowOff>
    </xdr:to>
    <xdr:sp macro="" textlink="" fLocksText="0">
      <xdr:nvSpPr>
        <xdr:cNvPr id="1030" name="円/楕円 6">
          <a:extLst>
            <a:ext uri="{FF2B5EF4-FFF2-40B4-BE49-F238E27FC236}">
              <a16:creationId xmlns:a16="http://schemas.microsoft.com/office/drawing/2014/main" id="{355A68F6-025A-044A-D4A3-02422DA70C7C}"/>
            </a:ext>
          </a:extLst>
        </xdr:cNvPr>
        <xdr:cNvSpPr>
          <a:spLocks noChangeArrowheads="1"/>
        </xdr:cNvSpPr>
      </xdr:nvSpPr>
      <xdr:spPr bwMode="auto">
        <a:xfrm>
          <a:off x="7200900" y="11830050"/>
          <a:ext cx="190500" cy="190500"/>
        </a:xfrm>
        <a:prstGeom prst="ellipse">
          <a:avLst/>
        </a:prstGeom>
        <a:noFill/>
        <a:ln w="25400">
          <a:solidFill>
            <a:srgbClr val="000000"/>
          </a:solidFill>
          <a:round/>
          <a:headEnd/>
          <a:tailEnd/>
        </a:ln>
      </xdr:spPr>
    </xdr:sp>
    <xdr:clientData/>
  </xdr:twoCellAnchor>
  <xdr:twoCellAnchor>
    <xdr:from>
      <xdr:col>4</xdr:col>
      <xdr:colOff>152400</xdr:colOff>
      <xdr:row>213</xdr:row>
      <xdr:rowOff>47625</xdr:rowOff>
    </xdr:from>
    <xdr:to>
      <xdr:col>23</xdr:col>
      <xdr:colOff>247650</xdr:colOff>
      <xdr:row>213</xdr:row>
      <xdr:rowOff>295275</xdr:rowOff>
    </xdr:to>
    <xdr:sp macro="" textlink="" fLocksText="0">
      <xdr:nvSpPr>
        <xdr:cNvPr id="1031" name="正方形/長方形 8">
          <a:extLst>
            <a:ext uri="{FF2B5EF4-FFF2-40B4-BE49-F238E27FC236}">
              <a16:creationId xmlns:a16="http://schemas.microsoft.com/office/drawing/2014/main" id="{A4939ADA-227D-9492-B3D7-1CE8F8BC1EEB}"/>
            </a:ext>
          </a:extLst>
        </xdr:cNvPr>
        <xdr:cNvSpPr>
          <a:spLocks noChangeArrowheads="1"/>
        </xdr:cNvSpPr>
      </xdr:nvSpPr>
      <xdr:spPr bwMode="auto">
        <a:xfrm>
          <a:off x="1352550" y="61026675"/>
          <a:ext cx="5372100" cy="247650"/>
        </a:xfrm>
        <a:prstGeom prst="rect">
          <a:avLst/>
        </a:prstGeom>
        <a:solidFill>
          <a:srgbClr val="FDEADB"/>
        </a:solidFill>
        <a:ln w="25400">
          <a:solidFill>
            <a:srgbClr val="FCD5B5"/>
          </a:solidFill>
          <a:miter lim="800000"/>
          <a:headEnd/>
          <a:tailEnd/>
        </a:ln>
      </xdr:spPr>
      <xdr:txBody>
        <a:bodyPr vertOverflow="clip" wrap="square" lIns="45720" tIns="22860" rIns="0" bIns="0" anchor="t" upright="1"/>
        <a:lstStyle/>
        <a:p>
          <a:pPr algn="l" rtl="0">
            <a:defRPr sz="1000"/>
          </a:pPr>
          <a:r>
            <a:rPr lang="ja-JP" altLang="en-US" sz="1100" b="0" i="0" u="none" strike="noStrike" baseline="0">
              <a:solidFill>
                <a:srgbClr val="000000"/>
              </a:solidFill>
              <a:latin typeface="HG丸ｺﾞｼｯｸM-PRO"/>
              <a:ea typeface="HG丸ｺﾞｼｯｸM-PRO"/>
            </a:rPr>
            <a:t>記載内容について必要に応じてセルの結合等を行って下さい。</a:t>
          </a: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152400</xdr:colOff>
      <xdr:row>84</xdr:row>
      <xdr:rowOff>180975</xdr:rowOff>
    </xdr:from>
    <xdr:to>
      <xdr:col>16</xdr:col>
      <xdr:colOff>57150</xdr:colOff>
      <xdr:row>86</xdr:row>
      <xdr:rowOff>171450</xdr:rowOff>
    </xdr:to>
    <xdr:sp macro="" textlink="">
      <xdr:nvSpPr>
        <xdr:cNvPr id="2049" name="Text Box 5">
          <a:extLst>
            <a:ext uri="{FF2B5EF4-FFF2-40B4-BE49-F238E27FC236}">
              <a16:creationId xmlns:a16="http://schemas.microsoft.com/office/drawing/2014/main" id="{0DD10875-AB74-92D5-05C8-B9C1EC8665A6}"/>
            </a:ext>
          </a:extLst>
        </xdr:cNvPr>
        <xdr:cNvSpPr>
          <a:spLocks noChangeArrowheads="1"/>
        </xdr:cNvSpPr>
      </xdr:nvSpPr>
      <xdr:spPr bwMode="auto">
        <a:xfrm>
          <a:off x="3571875" y="21288375"/>
          <a:ext cx="990600" cy="36195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自己・新築</a:t>
          </a:r>
        </a:p>
        <a:p>
          <a:pPr algn="ctr" rtl="0">
            <a:defRPr sz="1000"/>
          </a:pPr>
          <a:r>
            <a:rPr lang="ja-JP" altLang="en-US" sz="800" b="0" i="0" u="none" strike="noStrike" baseline="0">
              <a:solidFill>
                <a:srgbClr val="000000"/>
              </a:solidFill>
              <a:latin typeface="ＭＳ 明朝"/>
              <a:ea typeface="ＭＳ 明朝"/>
            </a:rPr>
            <a:t>取得・賃貸</a:t>
          </a:r>
        </a:p>
      </xdr:txBody>
    </xdr:sp>
    <xdr:clientData/>
  </xdr:twoCellAnchor>
  <xdr:twoCellAnchor>
    <xdr:from>
      <xdr:col>15</xdr:col>
      <xdr:colOff>142875</xdr:colOff>
      <xdr:row>85</xdr:row>
      <xdr:rowOff>57150</xdr:rowOff>
    </xdr:from>
    <xdr:to>
      <xdr:col>15</xdr:col>
      <xdr:colOff>171450</xdr:colOff>
      <xdr:row>86</xdr:row>
      <xdr:rowOff>133350</xdr:rowOff>
    </xdr:to>
    <xdr:sp macro="" textlink="">
      <xdr:nvSpPr>
        <xdr:cNvPr id="2106" name="AutoShape 7">
          <a:extLst>
            <a:ext uri="{FF2B5EF4-FFF2-40B4-BE49-F238E27FC236}">
              <a16:creationId xmlns:a16="http://schemas.microsoft.com/office/drawing/2014/main" id="{79DAFD4A-F65A-7299-5005-98A3865D04C8}"/>
            </a:ext>
          </a:extLst>
        </xdr:cNvPr>
        <xdr:cNvSpPr>
          <a:spLocks/>
        </xdr:cNvSpPr>
      </xdr:nvSpPr>
      <xdr:spPr bwMode="auto">
        <a:xfrm>
          <a:off x="3790950" y="21355050"/>
          <a:ext cx="28575" cy="257175"/>
        </a:xfrm>
        <a:prstGeom prst="rightBracket">
          <a:avLst>
            <a:gd name="adj" fmla="val 7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47625</xdr:colOff>
      <xdr:row>85</xdr:row>
      <xdr:rowOff>38100</xdr:rowOff>
    </xdr:from>
    <xdr:to>
      <xdr:col>13</xdr:col>
      <xdr:colOff>85725</xdr:colOff>
      <xdr:row>86</xdr:row>
      <xdr:rowOff>142875</xdr:rowOff>
    </xdr:to>
    <xdr:sp macro="" textlink="">
      <xdr:nvSpPr>
        <xdr:cNvPr id="2107" name="AutoShape 7">
          <a:extLst>
            <a:ext uri="{FF2B5EF4-FFF2-40B4-BE49-F238E27FC236}">
              <a16:creationId xmlns:a16="http://schemas.microsoft.com/office/drawing/2014/main" id="{B5B29E23-20BA-BCAE-E325-9BB459155A98}"/>
            </a:ext>
          </a:extLst>
        </xdr:cNvPr>
        <xdr:cNvSpPr>
          <a:spLocks/>
        </xdr:cNvSpPr>
      </xdr:nvSpPr>
      <xdr:spPr bwMode="auto">
        <a:xfrm flipH="1">
          <a:off x="3219450" y="21336000"/>
          <a:ext cx="38100" cy="285750"/>
        </a:xfrm>
        <a:prstGeom prst="rightBracket">
          <a:avLst>
            <a:gd name="adj" fmla="val 625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161925</xdr:colOff>
      <xdr:row>27</xdr:row>
      <xdr:rowOff>104775</xdr:rowOff>
    </xdr:from>
    <xdr:to>
      <xdr:col>28</xdr:col>
      <xdr:colOff>95250</xdr:colOff>
      <xdr:row>28</xdr:row>
      <xdr:rowOff>0</xdr:rowOff>
    </xdr:to>
    <xdr:sp macro="" textlink="" fLocksText="0">
      <xdr:nvSpPr>
        <xdr:cNvPr id="2052" name="円/楕円 1">
          <a:extLst>
            <a:ext uri="{FF2B5EF4-FFF2-40B4-BE49-F238E27FC236}">
              <a16:creationId xmlns:a16="http://schemas.microsoft.com/office/drawing/2014/main" id="{F35BD8A5-C659-48AB-A35A-3A54B0C828E6}"/>
            </a:ext>
          </a:extLst>
        </xdr:cNvPr>
        <xdr:cNvSpPr>
          <a:spLocks noChangeArrowheads="1"/>
        </xdr:cNvSpPr>
      </xdr:nvSpPr>
      <xdr:spPr bwMode="auto">
        <a:xfrm>
          <a:off x="7229475" y="6172200"/>
          <a:ext cx="752475" cy="276225"/>
        </a:xfrm>
        <a:prstGeom prst="ellipse">
          <a:avLst/>
        </a:prstGeom>
        <a:noFill/>
        <a:ln w="25400">
          <a:solidFill>
            <a:srgbClr val="000000"/>
          </a:solidFill>
          <a:round/>
          <a:headEnd/>
          <a:tailEnd/>
        </a:ln>
      </xdr:spPr>
    </xdr:sp>
    <xdr:clientData/>
  </xdr:twoCellAnchor>
  <xdr:twoCellAnchor>
    <xdr:from>
      <xdr:col>26</xdr:col>
      <xdr:colOff>123825</xdr:colOff>
      <xdr:row>30</xdr:row>
      <xdr:rowOff>38100</xdr:rowOff>
    </xdr:from>
    <xdr:to>
      <xdr:col>27</xdr:col>
      <xdr:colOff>123825</xdr:colOff>
      <xdr:row>30</xdr:row>
      <xdr:rowOff>304800</xdr:rowOff>
    </xdr:to>
    <xdr:sp macro="" textlink="" fLocksText="0">
      <xdr:nvSpPr>
        <xdr:cNvPr id="2053" name="円/楕円 2">
          <a:extLst>
            <a:ext uri="{FF2B5EF4-FFF2-40B4-BE49-F238E27FC236}">
              <a16:creationId xmlns:a16="http://schemas.microsoft.com/office/drawing/2014/main" id="{58E191EF-C77F-8AD9-DAE9-02E1BF734C84}"/>
            </a:ext>
          </a:extLst>
        </xdr:cNvPr>
        <xdr:cNvSpPr>
          <a:spLocks noChangeArrowheads="1"/>
        </xdr:cNvSpPr>
      </xdr:nvSpPr>
      <xdr:spPr bwMode="auto">
        <a:xfrm>
          <a:off x="7458075" y="7153275"/>
          <a:ext cx="276225" cy="266700"/>
        </a:xfrm>
        <a:prstGeom prst="ellipse">
          <a:avLst/>
        </a:prstGeom>
        <a:noFill/>
        <a:ln w="25400">
          <a:solidFill>
            <a:srgbClr val="000000"/>
          </a:solidFill>
          <a:round/>
          <a:headEnd/>
          <a:tailEnd/>
        </a:ln>
      </xdr:spPr>
    </xdr:sp>
    <xdr:clientData/>
  </xdr:twoCellAnchor>
  <xdr:twoCellAnchor>
    <xdr:from>
      <xdr:col>25</xdr:col>
      <xdr:colOff>142875</xdr:colOff>
      <xdr:row>52</xdr:row>
      <xdr:rowOff>19050</xdr:rowOff>
    </xdr:from>
    <xdr:to>
      <xdr:col>26</xdr:col>
      <xdr:colOff>66675</xdr:colOff>
      <xdr:row>53</xdr:row>
      <xdr:rowOff>19050</xdr:rowOff>
    </xdr:to>
    <xdr:sp macro="" textlink="" fLocksText="0">
      <xdr:nvSpPr>
        <xdr:cNvPr id="2054" name="円/楕円 6">
          <a:extLst>
            <a:ext uri="{FF2B5EF4-FFF2-40B4-BE49-F238E27FC236}">
              <a16:creationId xmlns:a16="http://schemas.microsoft.com/office/drawing/2014/main" id="{B26503A9-9A9D-48D4-FCB3-83E6889957C7}"/>
            </a:ext>
          </a:extLst>
        </xdr:cNvPr>
        <xdr:cNvSpPr>
          <a:spLocks noChangeArrowheads="1"/>
        </xdr:cNvSpPr>
      </xdr:nvSpPr>
      <xdr:spPr bwMode="auto">
        <a:xfrm>
          <a:off x="7200900" y="11620500"/>
          <a:ext cx="190500" cy="190500"/>
        </a:xfrm>
        <a:prstGeom prst="ellipse">
          <a:avLst/>
        </a:prstGeom>
        <a:noFill/>
        <a:ln w="25400">
          <a:solidFill>
            <a:srgbClr val="000000"/>
          </a:solidFill>
          <a:round/>
          <a:headEnd/>
          <a:tailEnd/>
        </a:ln>
      </xdr:spPr>
    </xdr:sp>
    <xdr:clientData/>
  </xdr:twoCellAnchor>
  <xdr:twoCellAnchor>
    <xdr:from>
      <xdr:col>0</xdr:col>
      <xdr:colOff>38100</xdr:colOff>
      <xdr:row>2</xdr:row>
      <xdr:rowOff>38100</xdr:rowOff>
    </xdr:from>
    <xdr:to>
      <xdr:col>12</xdr:col>
      <xdr:colOff>209550</xdr:colOff>
      <xdr:row>7</xdr:row>
      <xdr:rowOff>314325</xdr:rowOff>
    </xdr:to>
    <xdr:sp macro="" textlink="" fLocksText="0">
      <xdr:nvSpPr>
        <xdr:cNvPr id="2055" name="正方形/長方形 3">
          <a:extLst>
            <a:ext uri="{FF2B5EF4-FFF2-40B4-BE49-F238E27FC236}">
              <a16:creationId xmlns:a16="http://schemas.microsoft.com/office/drawing/2014/main" id="{BBC8C6BA-B7E7-FAD4-599D-BB73F79BE73C}"/>
            </a:ext>
          </a:extLst>
        </xdr:cNvPr>
        <xdr:cNvSpPr>
          <a:spLocks noChangeArrowheads="1"/>
        </xdr:cNvSpPr>
      </xdr:nvSpPr>
      <xdr:spPr bwMode="auto">
        <a:xfrm>
          <a:off x="47625" y="1133475"/>
          <a:ext cx="3590925" cy="1400175"/>
        </a:xfrm>
        <a:prstGeom prst="rect">
          <a:avLst/>
        </a:prstGeom>
        <a:solidFill>
          <a:srgbClr val="FDEADB"/>
        </a:solidFill>
        <a:ln w="25400">
          <a:solidFill>
            <a:srgbClr val="FCD5B5"/>
          </a:solidFill>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　灰色の部分は記入、黄色の部分はプルダウンメニューから選択してください。（選択肢に該当する項目がない場合は、記入してください。）</a:t>
          </a:r>
        </a:p>
        <a:p>
          <a:pPr algn="l" rtl="0">
            <a:defRPr sz="1000"/>
          </a:pPr>
          <a:r>
            <a:rPr lang="ja-JP" altLang="en-US" sz="900" b="0" i="0" u="none" strike="noStrike" baseline="0">
              <a:solidFill>
                <a:srgbClr val="000000"/>
              </a:solidFill>
              <a:latin typeface="ＭＳ ゴシック"/>
              <a:ea typeface="ＭＳ ゴシック"/>
            </a:rPr>
            <a:t>　なお、記入にあたって記載項目の右上にある赤印のコメントを確認して下さい。（カーソルを当てればコメント参照できます。また校閲メニュータブでコメントの表示もできます。）</a:t>
          </a:r>
        </a:p>
        <a:p>
          <a:pPr algn="l" rtl="0">
            <a:defRPr sz="1000"/>
          </a:pPr>
          <a:r>
            <a:rPr lang="ja-JP" altLang="en-US" sz="900" b="0" i="0" u="none" strike="noStrike" baseline="0">
              <a:solidFill>
                <a:srgbClr val="000000"/>
              </a:solidFill>
              <a:latin typeface="ＭＳ ゴシック"/>
              <a:ea typeface="ＭＳ ゴシック"/>
            </a:rPr>
            <a:t>※コメント及びこの図形は印刷されませんのでそのまま印刷することが可能です。（配布時の設定）</a:t>
          </a:r>
        </a:p>
      </xdr:txBody>
    </xdr:sp>
    <xdr:clientData fPrintsWithSheet="0"/>
  </xdr:twoCellAnchor>
  <xdr:twoCellAnchor>
    <xdr:from>
      <xdr:col>4</xdr:col>
      <xdr:colOff>152400</xdr:colOff>
      <xdr:row>213</xdr:row>
      <xdr:rowOff>47625</xdr:rowOff>
    </xdr:from>
    <xdr:to>
      <xdr:col>23</xdr:col>
      <xdr:colOff>247650</xdr:colOff>
      <xdr:row>213</xdr:row>
      <xdr:rowOff>295275</xdr:rowOff>
    </xdr:to>
    <xdr:sp macro="" textlink="" fLocksText="0">
      <xdr:nvSpPr>
        <xdr:cNvPr id="2056" name="正方形/長方形 8">
          <a:extLst>
            <a:ext uri="{FF2B5EF4-FFF2-40B4-BE49-F238E27FC236}">
              <a16:creationId xmlns:a16="http://schemas.microsoft.com/office/drawing/2014/main" id="{7ED8F4D0-D7C4-51FC-F488-63DE01B1C8DF}"/>
            </a:ext>
          </a:extLst>
        </xdr:cNvPr>
        <xdr:cNvSpPr>
          <a:spLocks noChangeArrowheads="1"/>
        </xdr:cNvSpPr>
      </xdr:nvSpPr>
      <xdr:spPr bwMode="auto">
        <a:xfrm>
          <a:off x="1352550" y="60817125"/>
          <a:ext cx="5372100" cy="247650"/>
        </a:xfrm>
        <a:prstGeom prst="rect">
          <a:avLst/>
        </a:prstGeom>
        <a:solidFill>
          <a:srgbClr val="FDEADB"/>
        </a:solidFill>
        <a:ln w="25400">
          <a:solidFill>
            <a:srgbClr val="FCD5B5"/>
          </a:solidFill>
          <a:miter lim="800000"/>
          <a:headEnd/>
          <a:tailEnd/>
        </a:ln>
      </xdr:spPr>
      <xdr:txBody>
        <a:bodyPr vertOverflow="clip" wrap="square" lIns="45720" tIns="22860" rIns="0" bIns="0" anchor="t" upright="1"/>
        <a:lstStyle/>
        <a:p>
          <a:pPr algn="l" rtl="0">
            <a:defRPr sz="1000"/>
          </a:pPr>
          <a:r>
            <a:rPr lang="ja-JP" altLang="en-US" sz="1100" b="0" i="0" u="none" strike="noStrike" baseline="0">
              <a:solidFill>
                <a:srgbClr val="000000"/>
              </a:solidFill>
              <a:latin typeface="HG丸ｺﾞｼｯｸM-PRO"/>
              <a:ea typeface="HG丸ｺﾞｼｯｸM-PRO"/>
            </a:rPr>
            <a:t>記載内容について必要に応じてセルの結合等を行って下さい。</a:t>
          </a:r>
        </a:p>
        <a:p>
          <a:pPr algn="l" rtl="0">
            <a:defRPr sz="1000"/>
          </a:pPr>
          <a:endParaRPr lang="ja-JP" altLang="en-US" sz="1100" b="0" i="0" u="none" strike="noStrike" baseline="0">
            <a:solidFill>
              <a:srgbClr val="000000"/>
            </a:solidFill>
            <a:latin typeface="HG丸ｺﾞｼｯｸM-PRO"/>
            <a:ea typeface="HG丸ｺﾞｼｯｸM-PRO"/>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2585-F8CB-4582-B47C-0D2A4EABA7AF}">
  <sheetPr>
    <tabColor indexed="34"/>
  </sheetPr>
  <dimension ref="A1:AQ261"/>
  <sheetViews>
    <sheetView view="pageBreakPreview" topLeftCell="A3" zoomScaleNormal="100" zoomScaleSheetLayoutView="100" workbookViewId="0">
      <selection activeCell="O15" sqref="O15"/>
    </sheetView>
  </sheetViews>
  <sheetFormatPr defaultColWidth="3.5703125" defaultRowHeight="18" customHeight="1"/>
  <cols>
    <col min="1" max="1" width="3.85546875" style="72" customWidth="1"/>
    <col min="2" max="2" width="3.7109375" style="72" customWidth="1"/>
    <col min="3" max="3" width="3.85546875" style="72" customWidth="1"/>
    <col min="4" max="4" width="4" style="72" customWidth="1"/>
    <col min="5" max="17" width="3.5703125" style="72" customWidth="1"/>
    <col min="18" max="18" width="3.7109375" style="72" bestFit="1" customWidth="1"/>
    <col min="19" max="23" width="3.5703125" style="72" customWidth="1"/>
    <col min="24" max="24" width="4.28515625" style="72" customWidth="1"/>
    <col min="25" max="27" width="3.5703125" style="72" customWidth="1"/>
    <col min="28" max="29" width="3.5703125" style="78" customWidth="1"/>
    <col min="30" max="30" width="4.140625" style="78" bestFit="1" customWidth="1"/>
    <col min="31" max="31" width="5.28515625" style="78" bestFit="1" customWidth="1"/>
    <col min="32" max="32" width="11.140625" style="78" bestFit="1" customWidth="1"/>
    <col min="33" max="33" width="9.85546875" style="72" bestFit="1" customWidth="1"/>
    <col min="34" max="34" width="28.85546875" style="72" bestFit="1" customWidth="1"/>
    <col min="35" max="16384" width="3.5703125" style="72"/>
  </cols>
  <sheetData>
    <row r="1" spans="1:43" ht="12" customHeight="1">
      <c r="A1" s="148" t="s">
        <v>0</v>
      </c>
      <c r="L1" s="147"/>
      <c r="M1" s="147"/>
      <c r="X1" s="140"/>
      <c r="AB1" s="191"/>
      <c r="AC1" s="191"/>
      <c r="AD1" s="191"/>
      <c r="AE1" s="191"/>
      <c r="AF1" s="191"/>
    </row>
    <row r="2" spans="1:43" s="73" customFormat="1" ht="74.25" customHeight="1">
      <c r="A2" s="271" t="s">
        <v>1</v>
      </c>
      <c r="B2" s="272"/>
      <c r="C2" s="272"/>
      <c r="D2" s="272"/>
      <c r="E2" s="272"/>
      <c r="F2" s="272"/>
      <c r="G2" s="272"/>
      <c r="H2" s="272"/>
      <c r="I2" s="272"/>
      <c r="J2" s="272"/>
      <c r="K2" s="272"/>
      <c r="L2" s="272"/>
      <c r="M2" s="272"/>
      <c r="N2" s="272"/>
      <c r="O2" s="272"/>
      <c r="P2" s="272"/>
      <c r="Q2" s="272"/>
      <c r="R2" s="272"/>
      <c r="S2" s="272"/>
      <c r="T2" s="272"/>
      <c r="U2" s="272"/>
      <c r="V2" s="272"/>
      <c r="W2" s="272"/>
      <c r="X2" s="272"/>
      <c r="AB2" s="120"/>
      <c r="AC2" s="191"/>
      <c r="AD2" s="273"/>
      <c r="AE2" s="273"/>
      <c r="AF2" s="273"/>
      <c r="AG2" s="273"/>
      <c r="AH2" s="273"/>
      <c r="AI2" s="72"/>
      <c r="AJ2" s="72"/>
      <c r="AK2" s="72"/>
      <c r="AL2" s="72"/>
      <c r="AM2" s="72"/>
      <c r="AN2" s="72"/>
      <c r="AO2" s="72"/>
      <c r="AP2" s="72"/>
      <c r="AQ2" s="72"/>
    </row>
    <row r="3" spans="1:43" ht="7.5" customHeight="1">
      <c r="AB3" s="191"/>
      <c r="AC3" s="191"/>
      <c r="AD3" s="191"/>
      <c r="AE3" s="191"/>
      <c r="AF3" s="191"/>
    </row>
    <row r="4" spans="1:43" ht="21" customHeight="1">
      <c r="R4" s="74"/>
      <c r="S4" s="74"/>
      <c r="T4" s="74" t="s">
        <v>2</v>
      </c>
      <c r="U4" s="74"/>
      <c r="V4" s="74" t="s">
        <v>3</v>
      </c>
      <c r="W4" s="74"/>
      <c r="X4" s="74" t="s">
        <v>4</v>
      </c>
      <c r="AB4" s="191"/>
      <c r="AC4" s="191"/>
      <c r="AD4" s="141"/>
      <c r="AE4" s="141"/>
      <c r="AF4" s="141"/>
      <c r="AG4" s="141"/>
      <c r="AH4" s="141"/>
    </row>
    <row r="5" spans="1:43" ht="15.75" customHeight="1">
      <c r="N5" s="72" t="s">
        <v>5</v>
      </c>
      <c r="R5" s="74"/>
      <c r="S5" s="74"/>
      <c r="T5" s="74"/>
      <c r="U5" s="74"/>
      <c r="V5" s="74"/>
      <c r="W5" s="74"/>
      <c r="X5" s="74"/>
      <c r="AB5" s="191"/>
      <c r="AC5" s="191"/>
      <c r="AD5" s="141"/>
      <c r="AE5" s="141"/>
      <c r="AF5" s="141"/>
      <c r="AG5" s="141"/>
      <c r="AH5" s="142"/>
    </row>
    <row r="6" spans="1:43" s="75" customFormat="1" ht="30" customHeight="1" thickBot="1">
      <c r="N6" s="274" t="s">
        <v>6</v>
      </c>
      <c r="O6" s="275"/>
      <c r="P6" s="275"/>
      <c r="Q6" s="276"/>
      <c r="R6" s="276"/>
      <c r="S6" s="276"/>
      <c r="T6" s="276"/>
      <c r="U6" s="276"/>
      <c r="V6" s="276"/>
      <c r="W6" s="276"/>
      <c r="X6" s="276"/>
      <c r="AB6" s="121"/>
      <c r="AC6" s="121"/>
      <c r="AD6" s="141"/>
      <c r="AE6" s="141"/>
      <c r="AF6" s="141"/>
      <c r="AG6" s="141"/>
      <c r="AH6" s="141"/>
    </row>
    <row r="7" spans="1:43" s="75" customFormat="1" ht="22.5" customHeight="1" thickBot="1">
      <c r="N7" s="277" t="s">
        <v>7</v>
      </c>
      <c r="O7" s="277"/>
      <c r="P7" s="277"/>
      <c r="Q7" s="278"/>
      <c r="R7" s="278"/>
      <c r="S7" s="278"/>
      <c r="T7" s="278"/>
      <c r="U7" s="278"/>
      <c r="V7" s="278"/>
      <c r="W7" s="278"/>
      <c r="X7" s="278"/>
      <c r="AB7" s="121"/>
      <c r="AC7" s="121"/>
      <c r="AD7" s="141"/>
      <c r="AE7" s="141"/>
      <c r="AF7" s="141"/>
      <c r="AG7" s="141"/>
      <c r="AH7" s="141"/>
    </row>
    <row r="8" spans="1:43" ht="30" customHeight="1" thickBot="1">
      <c r="N8" s="284" t="s">
        <v>8</v>
      </c>
      <c r="O8" s="284"/>
      <c r="P8" s="284"/>
      <c r="Q8" s="285"/>
      <c r="R8" s="285"/>
      <c r="S8" s="285"/>
      <c r="T8" s="285"/>
      <c r="U8" s="285"/>
      <c r="V8" s="285"/>
      <c r="W8" s="285"/>
      <c r="X8" s="208"/>
      <c r="AB8" s="191"/>
      <c r="AC8" s="191"/>
      <c r="AD8" s="141"/>
      <c r="AE8" s="141"/>
      <c r="AF8" s="141"/>
      <c r="AG8" s="141"/>
      <c r="AH8" s="141"/>
    </row>
    <row r="9" spans="1:43" ht="15" thickBot="1">
      <c r="A9" s="174" t="s">
        <v>9</v>
      </c>
      <c r="B9" s="149"/>
      <c r="C9" s="150"/>
      <c r="D9" s="150"/>
      <c r="E9" s="150"/>
      <c r="F9" s="150"/>
      <c r="G9" s="150"/>
      <c r="H9" s="150"/>
      <c r="I9" s="150"/>
      <c r="J9" s="150"/>
      <c r="K9" s="150"/>
      <c r="L9" s="150"/>
      <c r="M9" s="150"/>
      <c r="N9" s="151"/>
      <c r="O9" s="151"/>
      <c r="P9" s="151"/>
      <c r="Q9" s="152"/>
      <c r="R9" s="152"/>
      <c r="S9" s="152"/>
      <c r="T9" s="152"/>
      <c r="U9" s="152"/>
      <c r="V9" s="152"/>
      <c r="W9" s="152"/>
      <c r="X9" s="153"/>
      <c r="AB9" s="191"/>
      <c r="AC9" s="191"/>
      <c r="AD9" s="141"/>
      <c r="AE9" s="141"/>
      <c r="AF9" s="141"/>
      <c r="AG9" s="141"/>
      <c r="AH9" s="141"/>
    </row>
    <row r="10" spans="1:43" ht="12">
      <c r="A10" s="175" t="s">
        <v>10</v>
      </c>
      <c r="B10" s="176"/>
      <c r="C10" s="177"/>
      <c r="D10" s="177"/>
      <c r="E10" s="177"/>
      <c r="F10" s="177"/>
      <c r="G10" s="177"/>
      <c r="H10" s="177"/>
      <c r="I10" s="177"/>
      <c r="J10" s="177"/>
      <c r="K10" s="177"/>
      <c r="L10" s="177"/>
      <c r="M10" s="177"/>
      <c r="N10" s="178"/>
      <c r="O10" s="178"/>
      <c r="P10" s="178"/>
      <c r="Q10" s="179"/>
      <c r="R10" s="179"/>
      <c r="S10" s="179"/>
      <c r="T10" s="179"/>
      <c r="U10" s="179"/>
      <c r="V10" s="179"/>
      <c r="W10" s="179"/>
      <c r="X10" s="180"/>
      <c r="AB10" s="191"/>
      <c r="AC10" s="191"/>
      <c r="AD10" s="141"/>
      <c r="AE10" s="141"/>
      <c r="AF10" s="141"/>
      <c r="AG10" s="141"/>
      <c r="AH10" s="141"/>
    </row>
    <row r="11" spans="1:43" ht="12">
      <c r="A11" s="181" t="s">
        <v>11</v>
      </c>
      <c r="B11" s="173"/>
      <c r="C11" s="191"/>
      <c r="D11" s="191"/>
      <c r="E11" s="191"/>
      <c r="F11" s="191"/>
      <c r="G11" s="191"/>
      <c r="H11" s="191"/>
      <c r="I11" s="191"/>
      <c r="J11" s="191"/>
      <c r="K11" s="191"/>
      <c r="L11" s="191"/>
      <c r="M11" s="191"/>
      <c r="N11" s="164"/>
      <c r="O11" s="164"/>
      <c r="P11" s="164"/>
      <c r="Q11" s="212"/>
      <c r="R11" s="212"/>
      <c r="S11" s="212"/>
      <c r="T11" s="212"/>
      <c r="U11" s="212"/>
      <c r="V11" s="212"/>
      <c r="W11" s="212"/>
      <c r="X11" s="182"/>
      <c r="AB11" s="191"/>
      <c r="AC11" s="191"/>
      <c r="AD11" s="141"/>
      <c r="AE11" s="141"/>
      <c r="AF11" s="141"/>
      <c r="AG11" s="141"/>
      <c r="AH11" s="141"/>
    </row>
    <row r="12" spans="1:43" ht="12">
      <c r="A12" s="181" t="s">
        <v>12</v>
      </c>
      <c r="B12" s="173"/>
      <c r="C12" s="191"/>
      <c r="D12" s="191"/>
      <c r="E12" s="191"/>
      <c r="F12" s="191"/>
      <c r="G12" s="191"/>
      <c r="H12" s="191"/>
      <c r="I12" s="191"/>
      <c r="J12" s="191"/>
      <c r="K12" s="191"/>
      <c r="L12" s="191"/>
      <c r="M12" s="191"/>
      <c r="N12" s="164"/>
      <c r="O12" s="164"/>
      <c r="P12" s="164"/>
      <c r="Q12" s="212"/>
      <c r="R12" s="212"/>
      <c r="S12" s="212"/>
      <c r="T12" s="212"/>
      <c r="U12" s="212"/>
      <c r="V12" s="212"/>
      <c r="W12" s="212"/>
      <c r="X12" s="182"/>
      <c r="AB12" s="191"/>
      <c r="AC12" s="191"/>
      <c r="AD12" s="141"/>
      <c r="AE12" s="141"/>
      <c r="AF12" s="141"/>
      <c r="AG12" s="141"/>
      <c r="AH12" s="141"/>
    </row>
    <row r="13" spans="1:43" ht="12">
      <c r="A13" s="181" t="s">
        <v>13</v>
      </c>
      <c r="B13" s="173"/>
      <c r="C13" s="191"/>
      <c r="D13" s="191"/>
      <c r="E13" s="191"/>
      <c r="F13" s="191"/>
      <c r="G13" s="191"/>
      <c r="H13" s="191"/>
      <c r="I13" s="191"/>
      <c r="J13" s="191"/>
      <c r="K13" s="191"/>
      <c r="L13" s="191"/>
      <c r="M13" s="191"/>
      <c r="N13" s="164"/>
      <c r="O13" s="164"/>
      <c r="P13" s="164"/>
      <c r="Q13" s="212"/>
      <c r="R13" s="212"/>
      <c r="S13" s="212"/>
      <c r="T13" s="212"/>
      <c r="U13" s="212"/>
      <c r="V13" s="212"/>
      <c r="W13" s="212"/>
      <c r="X13" s="182"/>
      <c r="AB13" s="191"/>
      <c r="AC13" s="191"/>
      <c r="AD13" s="141"/>
      <c r="AE13" s="141"/>
      <c r="AF13" s="141"/>
      <c r="AG13" s="141"/>
      <c r="AH13" s="141"/>
    </row>
    <row r="14" spans="1:43" ht="12">
      <c r="A14" s="181" t="s">
        <v>14</v>
      </c>
      <c r="B14" s="173"/>
      <c r="C14" s="191"/>
      <c r="D14" s="191"/>
      <c r="E14" s="191"/>
      <c r="F14" s="191"/>
      <c r="G14" s="191"/>
      <c r="H14" s="191"/>
      <c r="I14" s="191"/>
      <c r="J14" s="191"/>
      <c r="K14" s="191"/>
      <c r="L14" s="191"/>
      <c r="M14" s="191"/>
      <c r="N14" s="164"/>
      <c r="O14" s="164"/>
      <c r="P14" s="164"/>
      <c r="Q14" s="212"/>
      <c r="R14" s="212"/>
      <c r="S14" s="212"/>
      <c r="T14" s="212"/>
      <c r="U14" s="212"/>
      <c r="V14" s="212"/>
      <c r="W14" s="212"/>
      <c r="X14" s="182"/>
      <c r="AB14" s="191"/>
      <c r="AC14" s="191"/>
      <c r="AD14" s="141"/>
      <c r="AE14" s="141"/>
      <c r="AF14" s="141"/>
      <c r="AG14" s="141"/>
      <c r="AH14" s="141"/>
    </row>
    <row r="15" spans="1:43" ht="11.25">
      <c r="A15" s="183" t="s">
        <v>15</v>
      </c>
      <c r="B15" s="191"/>
      <c r="C15" s="191"/>
      <c r="D15" s="191"/>
      <c r="E15" s="191"/>
      <c r="F15" s="191"/>
      <c r="G15" s="191"/>
      <c r="H15" s="191"/>
      <c r="I15" s="191"/>
      <c r="J15" s="191"/>
      <c r="K15" s="191"/>
      <c r="L15" s="191"/>
      <c r="M15" s="191"/>
      <c r="N15" s="164"/>
      <c r="O15" s="164"/>
      <c r="P15" s="164"/>
      <c r="Q15" s="212"/>
      <c r="R15" s="212"/>
      <c r="S15" s="212"/>
      <c r="T15" s="212"/>
      <c r="U15" s="212"/>
      <c r="V15" s="212"/>
      <c r="W15" s="212"/>
      <c r="X15" s="182"/>
      <c r="AB15" s="191"/>
      <c r="AC15" s="191"/>
      <c r="AD15" s="141"/>
      <c r="AE15" s="141"/>
      <c r="AF15" s="141"/>
      <c r="AG15" s="141"/>
      <c r="AH15" s="141"/>
    </row>
    <row r="16" spans="1:43" ht="11.25">
      <c r="A16" s="183" t="s">
        <v>16</v>
      </c>
      <c r="B16" s="191"/>
      <c r="C16" s="191"/>
      <c r="D16" s="191"/>
      <c r="E16" s="191"/>
      <c r="F16" s="191"/>
      <c r="G16" s="191"/>
      <c r="H16" s="191"/>
      <c r="I16" s="191"/>
      <c r="J16" s="191"/>
      <c r="K16" s="191"/>
      <c r="L16" s="191"/>
      <c r="M16" s="191"/>
      <c r="N16" s="164"/>
      <c r="O16" s="164"/>
      <c r="P16" s="164"/>
      <c r="Q16" s="212"/>
      <c r="R16" s="212"/>
      <c r="S16" s="212"/>
      <c r="T16" s="212"/>
      <c r="U16" s="212"/>
      <c r="V16" s="212"/>
      <c r="W16" s="212"/>
      <c r="X16" s="182"/>
      <c r="AB16" s="191"/>
      <c r="AC16" s="191"/>
      <c r="AD16" s="141"/>
      <c r="AE16" s="141"/>
      <c r="AF16" s="141"/>
      <c r="AG16" s="141"/>
      <c r="AH16" s="141"/>
    </row>
    <row r="17" spans="1:34" ht="11.25">
      <c r="A17" s="183"/>
      <c r="B17" s="191"/>
      <c r="C17" s="191"/>
      <c r="D17" s="191"/>
      <c r="E17" s="191"/>
      <c r="F17" s="191"/>
      <c r="G17" s="191"/>
      <c r="H17" s="191"/>
      <c r="I17" s="191"/>
      <c r="J17" s="191"/>
      <c r="K17" s="191"/>
      <c r="L17" s="191"/>
      <c r="M17" s="191"/>
      <c r="N17" s="164"/>
      <c r="O17" s="164"/>
      <c r="P17" s="164"/>
      <c r="Q17" s="212"/>
      <c r="R17" s="212"/>
      <c r="S17" s="212"/>
      <c r="T17" s="212"/>
      <c r="U17" s="212"/>
      <c r="V17" s="212"/>
      <c r="W17" s="212"/>
      <c r="X17" s="182"/>
      <c r="AB17" s="191"/>
      <c r="AC17" s="191"/>
      <c r="AD17" s="141"/>
      <c r="AE17" s="141"/>
      <c r="AF17" s="141"/>
      <c r="AG17" s="141"/>
      <c r="AH17" s="141"/>
    </row>
    <row r="18" spans="1:34" ht="30.75" customHeight="1">
      <c r="A18" s="253" t="s">
        <v>17</v>
      </c>
      <c r="B18" s="254"/>
      <c r="C18" s="254"/>
      <c r="D18" s="254"/>
      <c r="E18" s="254"/>
      <c r="F18" s="254"/>
      <c r="G18" s="254"/>
      <c r="H18" s="254"/>
      <c r="I18" s="244" t="s">
        <v>18</v>
      </c>
      <c r="J18" s="245"/>
      <c r="K18" s="245"/>
      <c r="L18" s="245"/>
      <c r="M18" s="245"/>
      <c r="N18" s="245"/>
      <c r="O18" s="245"/>
      <c r="P18" s="245"/>
      <c r="Q18" s="245"/>
      <c r="R18" s="245"/>
      <c r="S18" s="245"/>
      <c r="T18" s="245"/>
      <c r="U18" s="245"/>
      <c r="V18" s="245"/>
      <c r="W18" s="245"/>
      <c r="X18" s="246"/>
      <c r="AB18" s="191"/>
      <c r="AC18" s="191"/>
      <c r="AD18" s="141"/>
      <c r="AE18" s="141"/>
      <c r="AF18" s="141"/>
      <c r="AG18" s="141"/>
      <c r="AH18" s="141"/>
    </row>
    <row r="19" spans="1:34" ht="30.75" customHeight="1">
      <c r="A19" s="253" t="s">
        <v>19</v>
      </c>
      <c r="B19" s="254"/>
      <c r="C19" s="254"/>
      <c r="D19" s="254"/>
      <c r="E19" s="254"/>
      <c r="F19" s="254"/>
      <c r="G19" s="254"/>
      <c r="H19" s="254"/>
      <c r="I19" s="244" t="s">
        <v>20</v>
      </c>
      <c r="J19" s="245"/>
      <c r="K19" s="245"/>
      <c r="L19" s="245"/>
      <c r="M19" s="245"/>
      <c r="N19" s="245"/>
      <c r="O19" s="245"/>
      <c r="P19" s="245"/>
      <c r="Q19" s="245"/>
      <c r="R19" s="245"/>
      <c r="S19" s="245"/>
      <c r="T19" s="245"/>
      <c r="U19" s="245"/>
      <c r="V19" s="245"/>
      <c r="W19" s="245"/>
      <c r="X19" s="246"/>
      <c r="AB19" s="191"/>
      <c r="AC19" s="191"/>
      <c r="AD19" s="141"/>
      <c r="AE19" s="141"/>
      <c r="AF19" s="141"/>
      <c r="AG19" s="141"/>
      <c r="AH19" s="141"/>
    </row>
    <row r="20" spans="1:34" ht="14.25" customHeight="1">
      <c r="A20" s="183"/>
      <c r="B20" s="168"/>
      <c r="C20" s="168"/>
      <c r="D20" s="168"/>
      <c r="E20" s="168"/>
      <c r="F20" s="168"/>
      <c r="G20" s="168"/>
      <c r="H20" s="168"/>
      <c r="I20" s="169"/>
      <c r="J20" s="169"/>
      <c r="K20" s="169"/>
      <c r="L20" s="169"/>
      <c r="M20" s="169"/>
      <c r="N20" s="169"/>
      <c r="O20" s="169"/>
      <c r="P20" s="169"/>
      <c r="Q20" s="169"/>
      <c r="R20" s="169"/>
      <c r="S20" s="169"/>
      <c r="T20" s="169"/>
      <c r="U20" s="169"/>
      <c r="V20" s="169"/>
      <c r="W20" s="169"/>
      <c r="X20" s="182"/>
      <c r="AB20" s="191"/>
      <c r="AC20" s="191"/>
      <c r="AD20" s="141"/>
      <c r="AE20" s="141"/>
      <c r="AF20" s="141"/>
      <c r="AG20" s="141"/>
      <c r="AH20" s="141"/>
    </row>
    <row r="21" spans="1:34" ht="12">
      <c r="A21" s="184" t="s">
        <v>21</v>
      </c>
      <c r="B21" s="168"/>
      <c r="C21" s="168"/>
      <c r="D21" s="168"/>
      <c r="E21" s="168"/>
      <c r="F21" s="168"/>
      <c r="G21" s="168"/>
      <c r="H21" s="168"/>
      <c r="I21" s="169"/>
      <c r="J21" s="169"/>
      <c r="K21" s="169"/>
      <c r="L21" s="169"/>
      <c r="M21" s="169"/>
      <c r="N21" s="169"/>
      <c r="O21" s="169"/>
      <c r="P21" s="169"/>
      <c r="Q21" s="169"/>
      <c r="R21" s="169"/>
      <c r="S21" s="169"/>
      <c r="T21" s="169"/>
      <c r="U21" s="169"/>
      <c r="V21" s="169"/>
      <c r="W21" s="169"/>
      <c r="X21" s="182"/>
      <c r="AB21" s="191"/>
      <c r="AC21" s="191"/>
      <c r="AD21" s="141"/>
      <c r="AE21" s="141"/>
      <c r="AF21" s="141"/>
      <c r="AG21" s="141"/>
      <c r="AH21" s="141"/>
    </row>
    <row r="22" spans="1:34" ht="12">
      <c r="A22" s="184" t="s">
        <v>22</v>
      </c>
      <c r="B22" s="168"/>
      <c r="C22" s="168"/>
      <c r="D22" s="168"/>
      <c r="E22" s="168"/>
      <c r="F22" s="168"/>
      <c r="G22" s="168"/>
      <c r="H22" s="168"/>
      <c r="I22" s="169"/>
      <c r="J22" s="169"/>
      <c r="K22" s="169"/>
      <c r="L22" s="169"/>
      <c r="M22" s="169"/>
      <c r="N22" s="169"/>
      <c r="O22" s="169"/>
      <c r="P22" s="169"/>
      <c r="Q22" s="169"/>
      <c r="R22" s="169"/>
      <c r="S22" s="169"/>
      <c r="T22" s="169"/>
      <c r="U22" s="169"/>
      <c r="V22" s="169"/>
      <c r="W22" s="169"/>
      <c r="X22" s="182"/>
      <c r="AB22" s="191"/>
      <c r="AC22" s="191"/>
      <c r="AD22" s="141"/>
      <c r="AE22" s="141"/>
      <c r="AF22" s="141"/>
      <c r="AG22" s="141"/>
      <c r="AH22" s="141"/>
    </row>
    <row r="23" spans="1:34" ht="12">
      <c r="A23" s="184" t="s">
        <v>23</v>
      </c>
      <c r="B23" s="168"/>
      <c r="C23" s="168"/>
      <c r="D23" s="168"/>
      <c r="E23" s="168"/>
      <c r="F23" s="168"/>
      <c r="G23" s="168"/>
      <c r="H23" s="168"/>
      <c r="I23" s="169"/>
      <c r="J23" s="169"/>
      <c r="K23" s="169"/>
      <c r="L23" s="169"/>
      <c r="M23" s="169"/>
      <c r="N23" s="169"/>
      <c r="O23" s="169"/>
      <c r="P23" s="169"/>
      <c r="Q23" s="169"/>
      <c r="R23" s="169"/>
      <c r="S23" s="169"/>
      <c r="T23" s="169"/>
      <c r="U23" s="169"/>
      <c r="V23" s="169"/>
      <c r="W23" s="169"/>
      <c r="X23" s="182"/>
      <c r="AB23" s="191"/>
      <c r="AC23" s="191"/>
      <c r="AD23" s="141"/>
      <c r="AE23" s="141"/>
      <c r="AF23" s="141"/>
      <c r="AG23" s="141"/>
      <c r="AH23" s="141"/>
    </row>
    <row r="24" spans="1:34" ht="15" customHeight="1">
      <c r="A24" s="255" t="s">
        <v>24</v>
      </c>
      <c r="B24" s="256"/>
      <c r="C24" s="256"/>
      <c r="D24" s="256"/>
      <c r="E24" s="259" t="s">
        <v>25</v>
      </c>
      <c r="F24" s="260"/>
      <c r="G24" s="261"/>
      <c r="H24" s="247" t="s">
        <v>26</v>
      </c>
      <c r="I24" s="248"/>
      <c r="J24" s="248"/>
      <c r="K24" s="248"/>
      <c r="L24" s="248"/>
      <c r="M24" s="248"/>
      <c r="N24" s="248"/>
      <c r="O24" s="248"/>
      <c r="P24" s="248"/>
      <c r="Q24" s="248"/>
      <c r="R24" s="249"/>
      <c r="S24" s="240" t="s">
        <v>27</v>
      </c>
      <c r="T24" s="240"/>
      <c r="U24" s="240"/>
      <c r="V24" s="240"/>
      <c r="W24" s="240"/>
      <c r="X24" s="241"/>
      <c r="AB24" s="191"/>
      <c r="AC24" s="191"/>
      <c r="AD24" s="141"/>
      <c r="AE24" s="141"/>
      <c r="AF24" s="141"/>
      <c r="AG24" s="141"/>
      <c r="AH24" s="141"/>
    </row>
    <row r="25" spans="1:34" ht="15" customHeight="1" thickBot="1">
      <c r="A25" s="257" t="s">
        <v>28</v>
      </c>
      <c r="B25" s="258"/>
      <c r="C25" s="258"/>
      <c r="D25" s="258"/>
      <c r="E25" s="262" t="s">
        <v>29</v>
      </c>
      <c r="F25" s="263"/>
      <c r="G25" s="264"/>
      <c r="H25" s="250" t="s">
        <v>30</v>
      </c>
      <c r="I25" s="251"/>
      <c r="J25" s="251"/>
      <c r="K25" s="251"/>
      <c r="L25" s="251"/>
      <c r="M25" s="251"/>
      <c r="N25" s="251"/>
      <c r="O25" s="251"/>
      <c r="P25" s="251"/>
      <c r="Q25" s="251"/>
      <c r="R25" s="252"/>
      <c r="S25" s="242"/>
      <c r="T25" s="242"/>
      <c r="U25" s="242"/>
      <c r="V25" s="242"/>
      <c r="W25" s="242"/>
      <c r="X25" s="243"/>
      <c r="AB25" s="191"/>
      <c r="AC25" s="191"/>
      <c r="AD25" s="141"/>
      <c r="AE25" s="141"/>
      <c r="AF25" s="141"/>
      <c r="AG25" s="141"/>
      <c r="AH25" s="141"/>
    </row>
    <row r="26" spans="1:34" ht="11.25" customHeight="1">
      <c r="B26" s="154"/>
      <c r="C26" s="154"/>
      <c r="D26" s="154"/>
      <c r="E26" s="154"/>
      <c r="F26" s="154"/>
      <c r="G26" s="154"/>
      <c r="H26" s="154"/>
      <c r="I26" s="155"/>
      <c r="J26" s="155"/>
      <c r="K26" s="155"/>
      <c r="L26" s="155"/>
      <c r="M26" s="155"/>
      <c r="N26" s="155"/>
      <c r="O26" s="155"/>
      <c r="P26" s="155"/>
      <c r="Q26" s="155"/>
      <c r="R26" s="155"/>
      <c r="S26" s="155"/>
      <c r="T26" s="155"/>
      <c r="U26" s="155"/>
      <c r="V26" s="155"/>
      <c r="W26" s="155"/>
      <c r="X26" s="153"/>
      <c r="AB26" s="191"/>
      <c r="AC26" s="191"/>
      <c r="AD26" s="141"/>
      <c r="AE26" s="141"/>
      <c r="AF26" s="141"/>
      <c r="AG26" s="141"/>
      <c r="AH26" s="141"/>
    </row>
    <row r="27" spans="1:34" s="77" customFormat="1" ht="19.5" customHeight="1" thickBot="1">
      <c r="A27" s="76" t="s">
        <v>31</v>
      </c>
      <c r="B27" s="286" t="s">
        <v>32</v>
      </c>
      <c r="C27" s="286"/>
      <c r="D27" s="286"/>
      <c r="E27" s="286"/>
      <c r="F27" s="286"/>
      <c r="G27" s="286"/>
      <c r="H27" s="286"/>
      <c r="I27" s="286"/>
      <c r="J27" s="286"/>
      <c r="K27" s="286"/>
      <c r="L27" s="286"/>
      <c r="M27" s="286"/>
      <c r="N27" s="286"/>
      <c r="O27" s="286"/>
      <c r="P27" s="286"/>
      <c r="Q27" s="286"/>
      <c r="R27" s="286"/>
      <c r="S27" s="286"/>
      <c r="T27" s="286"/>
      <c r="U27" s="286"/>
      <c r="V27" s="286"/>
      <c r="W27" s="286"/>
      <c r="X27" s="286"/>
      <c r="AB27" s="86"/>
      <c r="AC27" s="86"/>
      <c r="AD27" s="141"/>
      <c r="AE27" s="141"/>
      <c r="AF27" s="141"/>
      <c r="AG27" s="141"/>
      <c r="AH27" s="141"/>
    </row>
    <row r="28" spans="1:34" ht="30" customHeight="1">
      <c r="A28" s="287" t="s">
        <v>33</v>
      </c>
      <c r="B28" s="289" t="s">
        <v>34</v>
      </c>
      <c r="C28" s="290"/>
      <c r="D28" s="290"/>
      <c r="E28" s="291"/>
      <c r="F28" s="292" t="s">
        <v>35</v>
      </c>
      <c r="G28" s="292"/>
      <c r="H28" s="292"/>
      <c r="I28" s="292"/>
      <c r="J28" s="292"/>
      <c r="K28" s="292"/>
      <c r="L28" s="292"/>
      <c r="M28" s="292"/>
      <c r="N28" s="293" t="s">
        <v>36</v>
      </c>
      <c r="O28" s="292"/>
      <c r="P28" s="292"/>
      <c r="Q28" s="292"/>
      <c r="R28" s="294"/>
      <c r="S28" s="294"/>
      <c r="T28" s="294"/>
      <c r="U28" s="294"/>
      <c r="V28" s="294"/>
      <c r="W28" s="294"/>
      <c r="X28" s="295"/>
      <c r="Y28" s="191"/>
      <c r="AB28" s="191"/>
      <c r="AC28" s="191"/>
      <c r="AD28" s="141"/>
      <c r="AE28" s="141"/>
      <c r="AF28" s="141"/>
      <c r="AG28" s="141"/>
      <c r="AH28" s="141"/>
    </row>
    <row r="29" spans="1:34" ht="30" customHeight="1">
      <c r="A29" s="288"/>
      <c r="B29" s="265" t="s">
        <v>37</v>
      </c>
      <c r="C29" s="266"/>
      <c r="D29" s="266"/>
      <c r="E29" s="267"/>
      <c r="F29" s="268"/>
      <c r="G29" s="269"/>
      <c r="H29" s="269"/>
      <c r="I29" s="269"/>
      <c r="J29" s="269"/>
      <c r="K29" s="269"/>
      <c r="L29" s="269"/>
      <c r="M29" s="269"/>
      <c r="N29" s="269"/>
      <c r="O29" s="269"/>
      <c r="P29" s="269"/>
      <c r="Q29" s="269"/>
      <c r="R29" s="269"/>
      <c r="S29" s="269"/>
      <c r="T29" s="269"/>
      <c r="U29" s="269"/>
      <c r="V29" s="269"/>
      <c r="W29" s="269"/>
      <c r="X29" s="270"/>
      <c r="Y29" s="191"/>
      <c r="AB29" s="191"/>
      <c r="AC29" s="191"/>
      <c r="AD29" s="141"/>
      <c r="AE29" s="141"/>
      <c r="AF29" s="141"/>
      <c r="AG29" s="141"/>
      <c r="AH29" s="141"/>
    </row>
    <row r="30" spans="1:34" ht="22.5" customHeight="1">
      <c r="A30" s="288"/>
      <c r="B30" s="302" t="s">
        <v>38</v>
      </c>
      <c r="C30" s="280"/>
      <c r="D30" s="280"/>
      <c r="E30" s="281"/>
      <c r="F30" s="282"/>
      <c r="G30" s="283"/>
      <c r="H30" s="201" t="s">
        <v>39</v>
      </c>
      <c r="I30" s="283"/>
      <c r="J30" s="283"/>
      <c r="K30" s="201" t="s">
        <v>39</v>
      </c>
      <c r="L30" s="283"/>
      <c r="M30" s="303"/>
      <c r="N30" s="279" t="s">
        <v>40</v>
      </c>
      <c r="O30" s="280"/>
      <c r="P30" s="281"/>
      <c r="Q30" s="282"/>
      <c r="R30" s="283"/>
      <c r="S30" s="201" t="s">
        <v>39</v>
      </c>
      <c r="T30" s="283"/>
      <c r="U30" s="283"/>
      <c r="V30" s="201" t="s">
        <v>39</v>
      </c>
      <c r="W30" s="283"/>
      <c r="X30" s="296"/>
      <c r="Y30" s="194"/>
      <c r="AB30" s="191"/>
      <c r="AC30" s="191"/>
      <c r="AD30" s="141"/>
      <c r="AE30" s="141"/>
      <c r="AF30" s="141"/>
      <c r="AG30" s="141"/>
      <c r="AH30" s="141"/>
    </row>
    <row r="31" spans="1:34" ht="26.25" customHeight="1">
      <c r="A31" s="288"/>
      <c r="B31" s="297" t="s">
        <v>41</v>
      </c>
      <c r="C31" s="298"/>
      <c r="D31" s="298"/>
      <c r="E31" s="299"/>
      <c r="F31" s="300"/>
      <c r="G31" s="298"/>
      <c r="H31" s="79"/>
      <c r="I31" s="195" t="s">
        <v>2</v>
      </c>
      <c r="J31" s="79"/>
      <c r="K31" s="195" t="s">
        <v>42</v>
      </c>
      <c r="L31" s="79"/>
      <c r="M31" s="204" t="s">
        <v>43</v>
      </c>
      <c r="N31" s="301" t="s">
        <v>44</v>
      </c>
      <c r="O31" s="298"/>
      <c r="P31" s="298"/>
      <c r="Q31" s="298"/>
      <c r="R31" s="299"/>
      <c r="S31" s="193"/>
      <c r="T31" s="195" t="s">
        <v>45</v>
      </c>
      <c r="U31" s="298" t="s">
        <v>46</v>
      </c>
      <c r="V31" s="298"/>
      <c r="W31" s="195" t="s">
        <v>47</v>
      </c>
      <c r="X31" s="196"/>
      <c r="Y31" s="194"/>
      <c r="AB31" s="191"/>
      <c r="AC31" s="191"/>
      <c r="AD31" s="141"/>
      <c r="AE31" s="141"/>
      <c r="AF31" s="141"/>
      <c r="AG31" s="141"/>
      <c r="AH31" s="141"/>
    </row>
    <row r="32" spans="1:34" ht="15" customHeight="1">
      <c r="A32" s="288"/>
      <c r="B32" s="304" t="s">
        <v>48</v>
      </c>
      <c r="C32" s="298"/>
      <c r="D32" s="298"/>
      <c r="E32" s="299"/>
      <c r="F32" s="300"/>
      <c r="G32" s="298"/>
      <c r="H32" s="298"/>
      <c r="I32" s="298"/>
      <c r="J32" s="298"/>
      <c r="K32" s="298"/>
      <c r="L32" s="298"/>
      <c r="M32" s="299"/>
      <c r="N32" s="301" t="s">
        <v>49</v>
      </c>
      <c r="O32" s="309"/>
      <c r="P32" s="309"/>
      <c r="Q32" s="309"/>
      <c r="R32" s="310"/>
      <c r="S32" s="314" t="s">
        <v>50</v>
      </c>
      <c r="T32" s="315"/>
      <c r="U32" s="315"/>
      <c r="V32" s="315"/>
      <c r="W32" s="315"/>
      <c r="X32" s="316"/>
      <c r="Y32" s="191"/>
      <c r="AB32" s="191"/>
      <c r="AC32" s="191"/>
      <c r="AD32" s="141"/>
      <c r="AE32" s="141"/>
      <c r="AF32" s="141"/>
      <c r="AG32" s="141"/>
      <c r="AH32" s="141"/>
    </row>
    <row r="33" spans="1:34" ht="15" customHeight="1">
      <c r="A33" s="288"/>
      <c r="B33" s="305"/>
      <c r="C33" s="306"/>
      <c r="D33" s="306"/>
      <c r="E33" s="307"/>
      <c r="F33" s="308"/>
      <c r="G33" s="306"/>
      <c r="H33" s="306"/>
      <c r="I33" s="306"/>
      <c r="J33" s="306"/>
      <c r="K33" s="306"/>
      <c r="L33" s="306"/>
      <c r="M33" s="307"/>
      <c r="N33" s="311"/>
      <c r="O33" s="312"/>
      <c r="P33" s="312"/>
      <c r="Q33" s="312"/>
      <c r="R33" s="313"/>
      <c r="S33" s="317"/>
      <c r="T33" s="318"/>
      <c r="U33" s="318"/>
      <c r="V33" s="318"/>
      <c r="W33" s="318"/>
      <c r="X33" s="199" t="s">
        <v>51</v>
      </c>
      <c r="Y33" s="191"/>
      <c r="AB33" s="191"/>
      <c r="AC33" s="191"/>
      <c r="AD33" s="141"/>
      <c r="AE33" s="141"/>
      <c r="AF33" s="141"/>
      <c r="AG33" s="141"/>
      <c r="AH33" s="141"/>
    </row>
    <row r="34" spans="1:34" ht="20.100000000000001" customHeight="1">
      <c r="A34" s="288"/>
      <c r="B34" s="319" t="s">
        <v>52</v>
      </c>
      <c r="C34" s="320"/>
      <c r="D34" s="320"/>
      <c r="E34" s="321"/>
      <c r="F34" s="325" t="s">
        <v>53</v>
      </c>
      <c r="G34" s="325"/>
      <c r="H34" s="300"/>
      <c r="I34" s="298"/>
      <c r="J34" s="298"/>
      <c r="K34" s="298"/>
      <c r="L34" s="298"/>
      <c r="M34" s="299"/>
      <c r="N34" s="301" t="s">
        <v>54</v>
      </c>
      <c r="O34" s="310"/>
      <c r="P34" s="327"/>
      <c r="Q34" s="328"/>
      <c r="R34" s="328"/>
      <c r="S34" s="328"/>
      <c r="T34" s="328"/>
      <c r="U34" s="328"/>
      <c r="V34" s="328"/>
      <c r="W34" s="328"/>
      <c r="X34" s="329"/>
      <c r="Y34" s="191"/>
      <c r="AB34" s="191"/>
      <c r="AC34" s="191"/>
      <c r="AD34" s="141"/>
      <c r="AE34" s="141"/>
      <c r="AF34" s="141"/>
      <c r="AG34" s="141"/>
      <c r="AH34" s="141"/>
    </row>
    <row r="35" spans="1:34" ht="20.100000000000001" customHeight="1">
      <c r="A35" s="288"/>
      <c r="B35" s="322"/>
      <c r="C35" s="323"/>
      <c r="D35" s="323"/>
      <c r="E35" s="324"/>
      <c r="F35" s="326"/>
      <c r="G35" s="326"/>
      <c r="H35" s="330" t="s">
        <v>55</v>
      </c>
      <c r="I35" s="331"/>
      <c r="J35" s="331"/>
      <c r="K35" s="331"/>
      <c r="L35" s="331"/>
      <c r="M35" s="332"/>
      <c r="N35" s="311"/>
      <c r="O35" s="313"/>
      <c r="P35" s="80" t="s">
        <v>56</v>
      </c>
      <c r="Q35" s="80"/>
      <c r="R35" s="80"/>
      <c r="S35" s="80"/>
      <c r="T35" s="80"/>
      <c r="U35" s="80"/>
      <c r="V35" s="80"/>
      <c r="W35" s="80"/>
      <c r="X35" s="81"/>
      <c r="AB35" s="191"/>
      <c r="AC35" s="191"/>
      <c r="AD35" s="141"/>
      <c r="AE35" s="141"/>
      <c r="AF35" s="141"/>
      <c r="AG35" s="141"/>
      <c r="AH35" s="141"/>
    </row>
    <row r="36" spans="1:34" ht="15" customHeight="1">
      <c r="A36" s="288"/>
      <c r="B36" s="297" t="s">
        <v>57</v>
      </c>
      <c r="C36" s="309"/>
      <c r="D36" s="309"/>
      <c r="E36" s="309"/>
      <c r="F36" s="301" t="s">
        <v>58</v>
      </c>
      <c r="G36" s="309"/>
      <c r="H36" s="309"/>
      <c r="I36" s="309"/>
      <c r="J36" s="309"/>
      <c r="K36" s="310"/>
      <c r="L36" s="298"/>
      <c r="M36" s="299" t="s">
        <v>59</v>
      </c>
      <c r="N36" s="301" t="s">
        <v>60</v>
      </c>
      <c r="O36" s="309"/>
      <c r="P36" s="309"/>
      <c r="Q36" s="309"/>
      <c r="R36" s="309"/>
      <c r="S36" s="309"/>
      <c r="T36" s="309"/>
      <c r="U36" s="309"/>
      <c r="V36" s="310"/>
      <c r="W36" s="334"/>
      <c r="X36" s="336" t="s">
        <v>59</v>
      </c>
      <c r="Y36" s="191"/>
      <c r="AB36" s="191"/>
      <c r="AC36" s="191"/>
      <c r="AD36" s="141"/>
      <c r="AE36" s="141"/>
      <c r="AF36" s="141"/>
      <c r="AG36" s="141"/>
      <c r="AH36" s="141"/>
    </row>
    <row r="37" spans="1:34" ht="15" customHeight="1">
      <c r="A37" s="288"/>
      <c r="B37" s="333"/>
      <c r="C37" s="312"/>
      <c r="D37" s="312"/>
      <c r="E37" s="312"/>
      <c r="F37" s="311"/>
      <c r="G37" s="312"/>
      <c r="H37" s="312"/>
      <c r="I37" s="312"/>
      <c r="J37" s="312"/>
      <c r="K37" s="313"/>
      <c r="L37" s="306"/>
      <c r="M37" s="307"/>
      <c r="N37" s="311"/>
      <c r="O37" s="312"/>
      <c r="P37" s="312"/>
      <c r="Q37" s="312"/>
      <c r="R37" s="312"/>
      <c r="S37" s="312"/>
      <c r="T37" s="312"/>
      <c r="U37" s="312"/>
      <c r="V37" s="313"/>
      <c r="W37" s="335"/>
      <c r="X37" s="337"/>
      <c r="Y37" s="191"/>
      <c r="AB37" s="191"/>
      <c r="AC37" s="191"/>
      <c r="AD37" s="141"/>
      <c r="AE37" s="141"/>
      <c r="AF37" s="141"/>
      <c r="AG37" s="141"/>
      <c r="AH37" s="141"/>
    </row>
    <row r="38" spans="1:34" ht="15" customHeight="1">
      <c r="A38" s="288"/>
      <c r="B38" s="297" t="s">
        <v>61</v>
      </c>
      <c r="C38" s="309"/>
      <c r="D38" s="309"/>
      <c r="E38" s="309"/>
      <c r="F38" s="340"/>
      <c r="G38" s="341"/>
      <c r="H38" s="341"/>
      <c r="I38" s="341"/>
      <c r="J38" s="341"/>
      <c r="K38" s="341"/>
      <c r="L38" s="341"/>
      <c r="M38" s="341"/>
      <c r="N38" s="341"/>
      <c r="O38" s="341"/>
      <c r="P38" s="341"/>
      <c r="Q38" s="341"/>
      <c r="R38" s="341"/>
      <c r="S38" s="341"/>
      <c r="T38" s="341"/>
      <c r="U38" s="341"/>
      <c r="V38" s="341"/>
      <c r="W38" s="341"/>
      <c r="X38" s="342"/>
      <c r="AB38" s="191"/>
      <c r="AC38" s="191"/>
      <c r="AD38" s="141"/>
      <c r="AE38" s="141"/>
      <c r="AF38" s="141"/>
      <c r="AG38" s="141"/>
      <c r="AH38" s="141"/>
    </row>
    <row r="39" spans="1:34" ht="15" customHeight="1">
      <c r="A39" s="288"/>
      <c r="B39" s="338"/>
      <c r="C39" s="339"/>
      <c r="D39" s="339"/>
      <c r="E39" s="339"/>
      <c r="F39" s="343"/>
      <c r="G39" s="344"/>
      <c r="H39" s="344"/>
      <c r="I39" s="344"/>
      <c r="J39" s="344"/>
      <c r="K39" s="344"/>
      <c r="L39" s="344"/>
      <c r="M39" s="344"/>
      <c r="N39" s="344"/>
      <c r="O39" s="344"/>
      <c r="P39" s="344"/>
      <c r="Q39" s="344"/>
      <c r="R39" s="344"/>
      <c r="S39" s="344"/>
      <c r="T39" s="344"/>
      <c r="U39" s="344"/>
      <c r="V39" s="344"/>
      <c r="W39" s="344"/>
      <c r="X39" s="345"/>
      <c r="AB39" s="191"/>
      <c r="AC39" s="191"/>
      <c r="AD39" s="141"/>
      <c r="AE39" s="141"/>
      <c r="AF39" s="141"/>
      <c r="AG39" s="141"/>
      <c r="AH39" s="141"/>
    </row>
    <row r="40" spans="1:34" ht="15" customHeight="1">
      <c r="A40" s="288"/>
      <c r="B40" s="333"/>
      <c r="C40" s="312"/>
      <c r="D40" s="312"/>
      <c r="E40" s="312"/>
      <c r="F40" s="346"/>
      <c r="G40" s="347"/>
      <c r="H40" s="347"/>
      <c r="I40" s="347"/>
      <c r="J40" s="347"/>
      <c r="K40" s="347"/>
      <c r="L40" s="347"/>
      <c r="M40" s="347"/>
      <c r="N40" s="347"/>
      <c r="O40" s="347"/>
      <c r="P40" s="347"/>
      <c r="Q40" s="347"/>
      <c r="R40" s="347"/>
      <c r="S40" s="347"/>
      <c r="T40" s="347"/>
      <c r="U40" s="347"/>
      <c r="V40" s="347"/>
      <c r="W40" s="347"/>
      <c r="X40" s="348"/>
      <c r="AB40" s="191"/>
      <c r="AC40" s="191"/>
      <c r="AD40" s="141"/>
      <c r="AE40" s="141"/>
      <c r="AF40" s="141"/>
      <c r="AG40" s="141"/>
      <c r="AH40" s="141"/>
    </row>
    <row r="41" spans="1:34" ht="15" customHeight="1">
      <c r="A41" s="288"/>
      <c r="B41" s="297" t="s">
        <v>62</v>
      </c>
      <c r="C41" s="309"/>
      <c r="D41" s="309"/>
      <c r="E41" s="309"/>
      <c r="F41" s="340"/>
      <c r="G41" s="341"/>
      <c r="H41" s="341"/>
      <c r="I41" s="341"/>
      <c r="J41" s="341"/>
      <c r="K41" s="341"/>
      <c r="L41" s="341"/>
      <c r="M41" s="341"/>
      <c r="N41" s="341"/>
      <c r="O41" s="341"/>
      <c r="P41" s="341"/>
      <c r="Q41" s="341"/>
      <c r="R41" s="341"/>
      <c r="S41" s="341"/>
      <c r="T41" s="341"/>
      <c r="U41" s="341"/>
      <c r="V41" s="341"/>
      <c r="W41" s="341"/>
      <c r="X41" s="342"/>
      <c r="AB41" s="191"/>
      <c r="AC41" s="191"/>
      <c r="AD41" s="141"/>
      <c r="AE41" s="141"/>
      <c r="AF41" s="141"/>
      <c r="AG41" s="141"/>
      <c r="AH41" s="141"/>
    </row>
    <row r="42" spans="1:34" ht="15" customHeight="1">
      <c r="A42" s="288"/>
      <c r="B42" s="338"/>
      <c r="C42" s="339"/>
      <c r="D42" s="339"/>
      <c r="E42" s="339"/>
      <c r="F42" s="343"/>
      <c r="G42" s="344"/>
      <c r="H42" s="344"/>
      <c r="I42" s="344"/>
      <c r="J42" s="344"/>
      <c r="K42" s="344"/>
      <c r="L42" s="344"/>
      <c r="M42" s="344"/>
      <c r="N42" s="344"/>
      <c r="O42" s="344"/>
      <c r="P42" s="344"/>
      <c r="Q42" s="344"/>
      <c r="R42" s="344"/>
      <c r="S42" s="344"/>
      <c r="T42" s="344"/>
      <c r="U42" s="344"/>
      <c r="V42" s="344"/>
      <c r="W42" s="344"/>
      <c r="X42" s="345"/>
      <c r="AB42" s="191"/>
      <c r="AC42" s="191"/>
      <c r="AD42" s="141"/>
      <c r="AE42" s="141"/>
      <c r="AF42" s="141"/>
      <c r="AG42" s="141"/>
      <c r="AH42" s="141"/>
    </row>
    <row r="43" spans="1:34" ht="15" customHeight="1">
      <c r="A43" s="288"/>
      <c r="B43" s="338"/>
      <c r="C43" s="339"/>
      <c r="D43" s="339"/>
      <c r="E43" s="339"/>
      <c r="F43" s="343"/>
      <c r="G43" s="344"/>
      <c r="H43" s="344"/>
      <c r="I43" s="344"/>
      <c r="J43" s="344"/>
      <c r="K43" s="344"/>
      <c r="L43" s="344"/>
      <c r="M43" s="344"/>
      <c r="N43" s="344"/>
      <c r="O43" s="344"/>
      <c r="P43" s="344"/>
      <c r="Q43" s="344"/>
      <c r="R43" s="344"/>
      <c r="S43" s="344"/>
      <c r="T43" s="344"/>
      <c r="U43" s="344"/>
      <c r="V43" s="344"/>
      <c r="W43" s="344"/>
      <c r="X43" s="345"/>
      <c r="Y43" s="191"/>
      <c r="AB43" s="191"/>
      <c r="AC43" s="191"/>
      <c r="AD43" s="141"/>
      <c r="AE43" s="141"/>
      <c r="AF43" s="141"/>
      <c r="AG43" s="141"/>
      <c r="AH43" s="141"/>
    </row>
    <row r="44" spans="1:34" ht="15" customHeight="1">
      <c r="A44" s="288"/>
      <c r="B44" s="350" t="s">
        <v>63</v>
      </c>
      <c r="C44" s="351"/>
      <c r="D44" s="351"/>
      <c r="E44" s="351"/>
      <c r="F44" s="353" t="s">
        <v>64</v>
      </c>
      <c r="G44" s="353"/>
      <c r="H44" s="353"/>
      <c r="I44" s="353"/>
      <c r="J44" s="353"/>
      <c r="K44" s="353"/>
      <c r="L44" s="353"/>
      <c r="M44" s="353"/>
      <c r="N44" s="353"/>
      <c r="O44" s="353"/>
      <c r="P44" s="353"/>
      <c r="Q44" s="353"/>
      <c r="R44" s="353"/>
      <c r="S44" s="353"/>
      <c r="T44" s="353"/>
      <c r="U44" s="353"/>
      <c r="V44" s="353"/>
      <c r="W44" s="353"/>
      <c r="X44" s="354"/>
      <c r="Y44" s="191"/>
      <c r="AB44" s="191"/>
      <c r="AC44" s="191"/>
      <c r="AD44" s="141"/>
      <c r="AE44" s="141"/>
      <c r="AF44" s="141"/>
      <c r="AG44" s="141"/>
      <c r="AH44" s="141"/>
    </row>
    <row r="45" spans="1:34" ht="15" customHeight="1">
      <c r="A45" s="288"/>
      <c r="B45" s="350"/>
      <c r="C45" s="351"/>
      <c r="D45" s="351"/>
      <c r="E45" s="351"/>
      <c r="F45" s="353"/>
      <c r="G45" s="353"/>
      <c r="H45" s="353"/>
      <c r="I45" s="353"/>
      <c r="J45" s="353"/>
      <c r="K45" s="353"/>
      <c r="L45" s="353"/>
      <c r="M45" s="353"/>
      <c r="N45" s="353"/>
      <c r="O45" s="353"/>
      <c r="P45" s="353"/>
      <c r="Q45" s="353"/>
      <c r="R45" s="353"/>
      <c r="S45" s="353"/>
      <c r="T45" s="353"/>
      <c r="U45" s="353"/>
      <c r="V45" s="353"/>
      <c r="W45" s="353"/>
      <c r="X45" s="354"/>
      <c r="Y45" s="191"/>
      <c r="AB45" s="191"/>
      <c r="AC45" s="191"/>
      <c r="AD45" s="141"/>
      <c r="AE45" s="141"/>
      <c r="AF45" s="141"/>
      <c r="AG45" s="141"/>
      <c r="AH45" s="141"/>
    </row>
    <row r="46" spans="1:34" ht="15" customHeight="1">
      <c r="A46" s="288"/>
      <c r="B46" s="352"/>
      <c r="C46" s="351"/>
      <c r="D46" s="351"/>
      <c r="E46" s="351"/>
      <c r="F46" s="353"/>
      <c r="G46" s="353"/>
      <c r="H46" s="353"/>
      <c r="I46" s="353"/>
      <c r="J46" s="353"/>
      <c r="K46" s="353"/>
      <c r="L46" s="353"/>
      <c r="M46" s="353"/>
      <c r="N46" s="353"/>
      <c r="O46" s="353"/>
      <c r="P46" s="353"/>
      <c r="Q46" s="353"/>
      <c r="R46" s="353"/>
      <c r="S46" s="353"/>
      <c r="T46" s="353"/>
      <c r="U46" s="353"/>
      <c r="V46" s="353"/>
      <c r="W46" s="353"/>
      <c r="X46" s="354"/>
      <c r="Y46" s="191"/>
      <c r="AB46" s="191"/>
      <c r="AC46" s="191"/>
      <c r="AD46" s="141"/>
      <c r="AE46" s="141"/>
      <c r="AF46" s="141"/>
      <c r="AG46" s="141"/>
      <c r="AH46" s="141"/>
    </row>
    <row r="47" spans="1:34" ht="15.75" customHeight="1">
      <c r="A47" s="288"/>
      <c r="B47" s="338" t="s">
        <v>65</v>
      </c>
      <c r="C47" s="339"/>
      <c r="D47" s="339"/>
      <c r="E47" s="339"/>
      <c r="F47" s="355" t="s">
        <v>66</v>
      </c>
      <c r="G47" s="356"/>
      <c r="H47" s="356"/>
      <c r="I47" s="356"/>
      <c r="J47" s="356"/>
      <c r="K47" s="356"/>
      <c r="L47" s="356"/>
      <c r="M47" s="356"/>
      <c r="N47" s="356"/>
      <c r="O47" s="356"/>
      <c r="P47" s="356"/>
      <c r="Q47" s="356"/>
      <c r="R47" s="356"/>
      <c r="S47" s="356"/>
      <c r="T47" s="356"/>
      <c r="U47" s="356"/>
      <c r="V47" s="356"/>
      <c r="W47" s="356"/>
      <c r="X47" s="357"/>
      <c r="Y47" s="191"/>
      <c r="AB47" s="191"/>
      <c r="AC47" s="191"/>
      <c r="AD47" s="72"/>
      <c r="AE47" s="141"/>
      <c r="AF47" s="141"/>
      <c r="AG47" s="141"/>
      <c r="AH47" s="141"/>
    </row>
    <row r="48" spans="1:34" ht="15.75" customHeight="1">
      <c r="A48" s="288"/>
      <c r="B48" s="333"/>
      <c r="C48" s="312"/>
      <c r="D48" s="312"/>
      <c r="E48" s="312"/>
      <c r="F48" s="358"/>
      <c r="G48" s="359"/>
      <c r="H48" s="359"/>
      <c r="I48" s="359"/>
      <c r="J48" s="359"/>
      <c r="K48" s="359"/>
      <c r="L48" s="359"/>
      <c r="M48" s="359"/>
      <c r="N48" s="359"/>
      <c r="O48" s="359"/>
      <c r="P48" s="359"/>
      <c r="Q48" s="359"/>
      <c r="R48" s="359"/>
      <c r="S48" s="359"/>
      <c r="T48" s="359"/>
      <c r="U48" s="359"/>
      <c r="V48" s="359"/>
      <c r="W48" s="359"/>
      <c r="X48" s="360"/>
      <c r="AB48" s="191"/>
      <c r="AC48" s="191"/>
      <c r="AD48" s="141"/>
      <c r="AE48" s="141"/>
      <c r="AF48" s="141"/>
      <c r="AG48" s="141"/>
      <c r="AH48" s="141"/>
    </row>
    <row r="49" spans="1:33" ht="15.75" customHeight="1">
      <c r="A49" s="288"/>
      <c r="B49" s="361" t="s">
        <v>67</v>
      </c>
      <c r="C49" s="362"/>
      <c r="D49" s="362"/>
      <c r="E49" s="362"/>
      <c r="F49" s="340" t="s">
        <v>68</v>
      </c>
      <c r="G49" s="365"/>
      <c r="H49" s="365"/>
      <c r="I49" s="365"/>
      <c r="J49" s="365"/>
      <c r="K49" s="365"/>
      <c r="L49" s="365"/>
      <c r="M49" s="365"/>
      <c r="N49" s="365"/>
      <c r="O49" s="365"/>
      <c r="P49" s="365"/>
      <c r="Q49" s="365"/>
      <c r="R49" s="365"/>
      <c r="S49" s="365"/>
      <c r="T49" s="365"/>
      <c r="U49" s="365"/>
      <c r="V49" s="365"/>
      <c r="W49" s="365"/>
      <c r="X49" s="366"/>
      <c r="AB49" s="191"/>
      <c r="AC49" s="191"/>
      <c r="AD49" s="141"/>
      <c r="AE49" s="141"/>
      <c r="AF49" s="141"/>
      <c r="AG49" s="141"/>
    </row>
    <row r="50" spans="1:33" ht="15.75" customHeight="1">
      <c r="A50" s="288"/>
      <c r="B50" s="363"/>
      <c r="C50" s="364"/>
      <c r="D50" s="364"/>
      <c r="E50" s="364"/>
      <c r="F50" s="367"/>
      <c r="G50" s="368"/>
      <c r="H50" s="368"/>
      <c r="I50" s="368"/>
      <c r="J50" s="368"/>
      <c r="K50" s="368"/>
      <c r="L50" s="368"/>
      <c r="M50" s="368"/>
      <c r="N50" s="368"/>
      <c r="O50" s="368"/>
      <c r="P50" s="368"/>
      <c r="Q50" s="368"/>
      <c r="R50" s="368"/>
      <c r="S50" s="368"/>
      <c r="T50" s="368"/>
      <c r="U50" s="368"/>
      <c r="V50" s="368"/>
      <c r="W50" s="368"/>
      <c r="X50" s="369"/>
      <c r="AB50" s="191"/>
      <c r="AC50" s="191"/>
      <c r="AD50" s="141"/>
      <c r="AE50" s="141"/>
      <c r="AF50" s="141"/>
      <c r="AG50" s="141"/>
    </row>
    <row r="51" spans="1:33" ht="15" customHeight="1">
      <c r="A51" s="288"/>
      <c r="B51" s="297" t="s">
        <v>69</v>
      </c>
      <c r="C51" s="309"/>
      <c r="D51" s="309"/>
      <c r="E51" s="309"/>
      <c r="F51" s="82" t="s">
        <v>70</v>
      </c>
      <c r="G51" s="365" t="s">
        <v>71</v>
      </c>
      <c r="H51" s="365"/>
      <c r="I51" s="365"/>
      <c r="J51" s="365"/>
      <c r="K51" s="365"/>
      <c r="L51" s="365"/>
      <c r="M51" s="365"/>
      <c r="N51" s="191"/>
      <c r="O51" s="209" t="s">
        <v>72</v>
      </c>
      <c r="P51" s="365" t="s">
        <v>73</v>
      </c>
      <c r="Q51" s="365"/>
      <c r="R51" s="365"/>
      <c r="S51" s="365"/>
      <c r="T51" s="365"/>
      <c r="U51" s="365"/>
      <c r="V51" s="365"/>
      <c r="W51" s="365"/>
      <c r="X51" s="366"/>
      <c r="AB51" s="191"/>
      <c r="AC51" s="191"/>
      <c r="AD51" s="141"/>
      <c r="AE51" s="141"/>
      <c r="AF51" s="141"/>
      <c r="AG51" s="141"/>
    </row>
    <row r="52" spans="1:33" ht="15" customHeight="1">
      <c r="A52" s="288"/>
      <c r="B52" s="338"/>
      <c r="C52" s="339"/>
      <c r="D52" s="339"/>
      <c r="E52" s="339"/>
      <c r="F52" s="82" t="s">
        <v>74</v>
      </c>
      <c r="G52" s="375" t="s">
        <v>75</v>
      </c>
      <c r="H52" s="375"/>
      <c r="I52" s="375"/>
      <c r="J52" s="375"/>
      <c r="K52" s="375"/>
      <c r="L52" s="375"/>
      <c r="M52" s="375"/>
      <c r="N52" s="375"/>
      <c r="O52" s="375"/>
      <c r="P52" s="375"/>
      <c r="Q52" s="375"/>
      <c r="R52" s="375"/>
      <c r="S52" s="375"/>
      <c r="T52" s="375"/>
      <c r="U52" s="375"/>
      <c r="V52" s="375"/>
      <c r="W52" s="375"/>
      <c r="X52" s="192"/>
      <c r="AB52" s="191"/>
      <c r="AC52" s="191"/>
      <c r="AD52" s="191"/>
      <c r="AE52" s="191"/>
      <c r="AF52" s="191"/>
    </row>
    <row r="53" spans="1:33" ht="15" customHeight="1">
      <c r="A53" s="288"/>
      <c r="B53" s="338"/>
      <c r="C53" s="339"/>
      <c r="D53" s="339"/>
      <c r="E53" s="339"/>
      <c r="F53" s="82" t="s">
        <v>76</v>
      </c>
      <c r="G53" s="375" t="s">
        <v>77</v>
      </c>
      <c r="H53" s="375"/>
      <c r="I53" s="375"/>
      <c r="J53" s="375"/>
      <c r="K53" s="375"/>
      <c r="L53" s="375"/>
      <c r="M53" s="375"/>
      <c r="N53" s="191"/>
      <c r="O53" s="209" t="s">
        <v>78</v>
      </c>
      <c r="P53" s="375" t="s">
        <v>79</v>
      </c>
      <c r="Q53" s="375"/>
      <c r="R53" s="375"/>
      <c r="S53" s="375"/>
      <c r="T53" s="375"/>
      <c r="U53" s="375"/>
      <c r="V53" s="375"/>
      <c r="W53" s="375"/>
      <c r="X53" s="192"/>
      <c r="AB53" s="191"/>
      <c r="AC53" s="191"/>
      <c r="AD53" s="191"/>
      <c r="AE53" s="191"/>
      <c r="AF53" s="191"/>
    </row>
    <row r="54" spans="1:33" ht="15" customHeight="1">
      <c r="A54" s="288"/>
      <c r="B54" s="338"/>
      <c r="C54" s="339"/>
      <c r="D54" s="339"/>
      <c r="E54" s="339"/>
      <c r="F54" s="82" t="s">
        <v>80</v>
      </c>
      <c r="G54" s="375" t="s">
        <v>81</v>
      </c>
      <c r="H54" s="375"/>
      <c r="I54" s="375"/>
      <c r="J54" s="375"/>
      <c r="K54" s="375"/>
      <c r="L54" s="375"/>
      <c r="M54" s="375"/>
      <c r="N54" s="375"/>
      <c r="O54" s="375"/>
      <c r="P54" s="375"/>
      <c r="Q54" s="375"/>
      <c r="R54" s="375"/>
      <c r="S54" s="375"/>
      <c r="T54" s="375"/>
      <c r="U54" s="375"/>
      <c r="V54" s="375"/>
      <c r="W54" s="375"/>
      <c r="X54" s="192"/>
      <c r="AB54" s="191"/>
      <c r="AC54" s="191"/>
      <c r="AD54" s="191"/>
      <c r="AE54" s="191"/>
      <c r="AF54" s="191"/>
    </row>
    <row r="55" spans="1:33" ht="15" customHeight="1">
      <c r="A55" s="288"/>
      <c r="B55" s="338"/>
      <c r="C55" s="339"/>
      <c r="D55" s="339"/>
      <c r="E55" s="339"/>
      <c r="F55" s="82"/>
      <c r="G55" s="83" t="s">
        <v>82</v>
      </c>
      <c r="H55" s="375"/>
      <c r="I55" s="375"/>
      <c r="J55" s="375"/>
      <c r="K55" s="375"/>
      <c r="L55" s="375"/>
      <c r="M55" s="375"/>
      <c r="N55" s="375"/>
      <c r="O55" s="375"/>
      <c r="P55" s="375"/>
      <c r="Q55" s="375"/>
      <c r="R55" s="375"/>
      <c r="S55" s="375"/>
      <c r="T55" s="375"/>
      <c r="U55" s="375"/>
      <c r="V55" s="375"/>
      <c r="W55" s="375"/>
      <c r="X55" s="192" t="s">
        <v>83</v>
      </c>
      <c r="AB55" s="191"/>
      <c r="AC55" s="191"/>
      <c r="AD55" s="191"/>
      <c r="AE55" s="191"/>
      <c r="AF55" s="191"/>
    </row>
    <row r="56" spans="1:33" ht="15" customHeight="1" thickBot="1">
      <c r="A56" s="288"/>
      <c r="B56" s="373"/>
      <c r="C56" s="374"/>
      <c r="D56" s="374"/>
      <c r="E56" s="374"/>
      <c r="F56" s="114" t="s">
        <v>84</v>
      </c>
      <c r="G56" s="349" t="s">
        <v>85</v>
      </c>
      <c r="H56" s="349"/>
      <c r="I56" s="349"/>
      <c r="J56" s="349"/>
      <c r="K56" s="349"/>
      <c r="L56" s="143"/>
      <c r="M56" s="143"/>
      <c r="N56" s="143"/>
      <c r="O56" s="143"/>
      <c r="P56" s="143"/>
      <c r="Q56" s="143"/>
      <c r="R56" s="143"/>
      <c r="S56" s="143"/>
      <c r="T56" s="143"/>
      <c r="U56" s="143"/>
      <c r="V56" s="143"/>
      <c r="W56" s="143"/>
      <c r="X56" s="189" t="s">
        <v>83</v>
      </c>
      <c r="AB56" s="191"/>
      <c r="AC56" s="191"/>
      <c r="AD56" s="191"/>
      <c r="AE56" s="191"/>
      <c r="AF56" s="191"/>
    </row>
    <row r="57" spans="1:33" ht="15" customHeight="1">
      <c r="A57" s="287" t="s">
        <v>86</v>
      </c>
      <c r="B57" s="376" t="s">
        <v>87</v>
      </c>
      <c r="C57" s="377"/>
      <c r="D57" s="377"/>
      <c r="E57" s="378"/>
      <c r="F57" s="379"/>
      <c r="G57" s="380"/>
      <c r="H57" s="380"/>
      <c r="I57" s="380"/>
      <c r="J57" s="380"/>
      <c r="K57" s="380"/>
      <c r="L57" s="380"/>
      <c r="M57" s="380"/>
      <c r="N57" s="380"/>
      <c r="O57" s="379" t="s">
        <v>88</v>
      </c>
      <c r="P57" s="380"/>
      <c r="Q57" s="382" t="s">
        <v>89</v>
      </c>
      <c r="R57" s="383"/>
      <c r="S57" s="383"/>
      <c r="T57" s="383"/>
      <c r="U57" s="383"/>
      <c r="V57" s="383"/>
      <c r="W57" s="197"/>
      <c r="X57" s="84" t="s">
        <v>90</v>
      </c>
      <c r="Y57" s="194"/>
      <c r="AB57" s="191"/>
      <c r="AC57" s="191"/>
      <c r="AD57" s="191"/>
      <c r="AE57" s="191"/>
      <c r="AF57" s="191"/>
    </row>
    <row r="58" spans="1:33" ht="22.5" customHeight="1">
      <c r="A58" s="288"/>
      <c r="B58" s="384" t="s">
        <v>91</v>
      </c>
      <c r="C58" s="385"/>
      <c r="D58" s="385"/>
      <c r="E58" s="386"/>
      <c r="F58" s="387"/>
      <c r="G58" s="385"/>
      <c r="H58" s="385"/>
      <c r="I58" s="385"/>
      <c r="J58" s="385"/>
      <c r="K58" s="385"/>
      <c r="L58" s="385"/>
      <c r="M58" s="385"/>
      <c r="N58" s="386"/>
      <c r="O58" s="381"/>
      <c r="P58" s="371"/>
      <c r="Q58" s="308"/>
      <c r="R58" s="306"/>
      <c r="S58" s="198"/>
      <c r="T58" s="198" t="s">
        <v>92</v>
      </c>
      <c r="U58" s="198"/>
      <c r="V58" s="198" t="s">
        <v>93</v>
      </c>
      <c r="W58" s="118"/>
      <c r="X58" s="199" t="s">
        <v>94</v>
      </c>
      <c r="Y58" s="194"/>
      <c r="AB58" s="191"/>
      <c r="AC58" s="191"/>
      <c r="AD58" s="191"/>
      <c r="AE58" s="191"/>
      <c r="AF58" s="191"/>
    </row>
    <row r="59" spans="1:33" ht="23.25" customHeight="1">
      <c r="A59" s="288"/>
      <c r="B59" s="304" t="s">
        <v>95</v>
      </c>
      <c r="C59" s="298"/>
      <c r="D59" s="298"/>
      <c r="E59" s="298"/>
      <c r="F59" s="279"/>
      <c r="G59" s="280"/>
      <c r="H59" s="211"/>
      <c r="I59" s="201" t="s">
        <v>2</v>
      </c>
      <c r="J59" s="211"/>
      <c r="K59" s="201" t="s">
        <v>42</v>
      </c>
      <c r="L59" s="388"/>
      <c r="M59" s="388"/>
      <c r="N59" s="388"/>
      <c r="O59" s="388"/>
      <c r="P59" s="388"/>
      <c r="Q59" s="389"/>
      <c r="R59" s="389"/>
      <c r="S59" s="389"/>
      <c r="T59" s="389"/>
      <c r="U59" s="389"/>
      <c r="V59" s="389"/>
      <c r="W59" s="389"/>
      <c r="X59" s="390"/>
      <c r="AB59" s="191"/>
      <c r="AC59" s="191"/>
      <c r="AD59" s="191"/>
      <c r="AE59" s="191"/>
      <c r="AF59" s="191"/>
    </row>
    <row r="60" spans="1:33" ht="23.25" customHeight="1">
      <c r="A60" s="288"/>
      <c r="B60" s="370"/>
      <c r="C60" s="371"/>
      <c r="D60" s="371"/>
      <c r="E60" s="372"/>
      <c r="F60" s="279"/>
      <c r="G60" s="280"/>
      <c r="H60" s="85"/>
      <c r="I60" s="198" t="s">
        <v>2</v>
      </c>
      <c r="J60" s="85"/>
      <c r="K60" s="198" t="s">
        <v>42</v>
      </c>
      <c r="L60" s="389"/>
      <c r="M60" s="389"/>
      <c r="N60" s="389"/>
      <c r="O60" s="389"/>
      <c r="P60" s="389"/>
      <c r="Q60" s="389"/>
      <c r="R60" s="389"/>
      <c r="S60" s="389"/>
      <c r="T60" s="389"/>
      <c r="U60" s="389"/>
      <c r="V60" s="389"/>
      <c r="W60" s="389"/>
      <c r="X60" s="390"/>
      <c r="AB60" s="191"/>
      <c r="AC60" s="191"/>
      <c r="AD60" s="191"/>
      <c r="AE60" s="191"/>
      <c r="AF60" s="191"/>
    </row>
    <row r="61" spans="1:33" ht="23.25" customHeight="1">
      <c r="A61" s="288"/>
      <c r="B61" s="370"/>
      <c r="C61" s="371"/>
      <c r="D61" s="371"/>
      <c r="E61" s="372"/>
      <c r="F61" s="279"/>
      <c r="G61" s="280"/>
      <c r="H61" s="85"/>
      <c r="I61" s="198" t="s">
        <v>2</v>
      </c>
      <c r="J61" s="85"/>
      <c r="K61" s="198" t="s">
        <v>42</v>
      </c>
      <c r="L61" s="388"/>
      <c r="M61" s="388"/>
      <c r="N61" s="388"/>
      <c r="O61" s="388"/>
      <c r="P61" s="388"/>
      <c r="Q61" s="388"/>
      <c r="R61" s="388"/>
      <c r="S61" s="388"/>
      <c r="T61" s="388"/>
      <c r="U61" s="388"/>
      <c r="V61" s="388"/>
      <c r="W61" s="388"/>
      <c r="X61" s="391"/>
      <c r="AB61" s="191"/>
      <c r="AC61" s="191"/>
      <c r="AD61" s="191"/>
      <c r="AE61" s="191"/>
      <c r="AF61" s="191"/>
    </row>
    <row r="62" spans="1:33" ht="23.25" customHeight="1">
      <c r="A62" s="288"/>
      <c r="B62" s="370"/>
      <c r="C62" s="371"/>
      <c r="D62" s="371"/>
      <c r="E62" s="372"/>
      <c r="F62" s="279"/>
      <c r="G62" s="280"/>
      <c r="H62" s="85"/>
      <c r="I62" s="198" t="s">
        <v>2</v>
      </c>
      <c r="J62" s="85"/>
      <c r="K62" s="198" t="s">
        <v>42</v>
      </c>
      <c r="L62" s="388"/>
      <c r="M62" s="388"/>
      <c r="N62" s="388"/>
      <c r="O62" s="388"/>
      <c r="P62" s="388"/>
      <c r="Q62" s="388"/>
      <c r="R62" s="388"/>
      <c r="S62" s="388"/>
      <c r="T62" s="388"/>
      <c r="U62" s="388"/>
      <c r="V62" s="388"/>
      <c r="W62" s="388"/>
      <c r="X62" s="391"/>
      <c r="AB62" s="191"/>
      <c r="AC62" s="191"/>
      <c r="AD62" s="191"/>
      <c r="AE62" s="191"/>
      <c r="AF62" s="191"/>
    </row>
    <row r="63" spans="1:33" ht="23.25" customHeight="1">
      <c r="A63" s="288"/>
      <c r="B63" s="305"/>
      <c r="C63" s="306"/>
      <c r="D63" s="306"/>
      <c r="E63" s="307"/>
      <c r="F63" s="279"/>
      <c r="G63" s="280"/>
      <c r="H63" s="85"/>
      <c r="I63" s="198" t="s">
        <v>2</v>
      </c>
      <c r="J63" s="85"/>
      <c r="K63" s="198" t="s">
        <v>42</v>
      </c>
      <c r="L63" s="388"/>
      <c r="M63" s="388"/>
      <c r="N63" s="388"/>
      <c r="O63" s="388"/>
      <c r="P63" s="388"/>
      <c r="Q63" s="388"/>
      <c r="R63" s="388"/>
      <c r="S63" s="388"/>
      <c r="T63" s="388"/>
      <c r="U63" s="388"/>
      <c r="V63" s="388"/>
      <c r="W63" s="388"/>
      <c r="X63" s="391"/>
      <c r="AB63" s="191"/>
      <c r="AC63" s="191"/>
      <c r="AD63" s="191"/>
      <c r="AE63" s="191"/>
      <c r="AF63" s="191"/>
    </row>
    <row r="64" spans="1:33" ht="23.25" customHeight="1" thickBot="1">
      <c r="A64" s="408"/>
      <c r="B64" s="392" t="s">
        <v>96</v>
      </c>
      <c r="C64" s="393"/>
      <c r="D64" s="393"/>
      <c r="E64" s="394"/>
      <c r="F64" s="395"/>
      <c r="G64" s="349"/>
      <c r="H64" s="349"/>
      <c r="I64" s="349"/>
      <c r="J64" s="349"/>
      <c r="K64" s="349"/>
      <c r="L64" s="349"/>
      <c r="M64" s="349"/>
      <c r="N64" s="349"/>
      <c r="O64" s="349"/>
      <c r="P64" s="349"/>
      <c r="Q64" s="349"/>
      <c r="R64" s="349"/>
      <c r="S64" s="349"/>
      <c r="T64" s="349"/>
      <c r="U64" s="349"/>
      <c r="V64" s="349"/>
      <c r="W64" s="349"/>
      <c r="X64" s="396"/>
      <c r="AB64" s="191"/>
      <c r="AC64" s="191"/>
      <c r="AD64" s="191"/>
      <c r="AE64" s="191"/>
      <c r="AF64" s="191"/>
    </row>
    <row r="65" spans="1:32" s="77" customFormat="1" ht="18" customHeight="1" thickBot="1">
      <c r="A65" s="76" t="s">
        <v>97</v>
      </c>
      <c r="C65" s="207"/>
      <c r="D65" s="86"/>
      <c r="E65" s="86"/>
      <c r="F65" s="86"/>
      <c r="G65" s="86"/>
      <c r="H65" s="86"/>
      <c r="I65" s="86"/>
      <c r="J65" s="86"/>
      <c r="K65" s="86"/>
      <c r="L65" s="87"/>
      <c r="M65" s="87"/>
      <c r="N65" s="87"/>
      <c r="O65" s="87"/>
      <c r="P65" s="87"/>
      <c r="Q65" s="87"/>
      <c r="R65" s="86"/>
      <c r="S65" s="86"/>
      <c r="T65" s="86"/>
      <c r="U65" s="86"/>
      <c r="V65" s="86"/>
      <c r="W65" s="86"/>
      <c r="X65" s="86"/>
      <c r="AB65" s="86"/>
      <c r="AC65" s="86"/>
      <c r="AD65" s="86"/>
      <c r="AE65" s="86"/>
      <c r="AF65" s="86"/>
    </row>
    <row r="66" spans="1:32" ht="20.100000000000001" customHeight="1">
      <c r="A66" s="397" t="s">
        <v>98</v>
      </c>
      <c r="B66" s="400" t="s">
        <v>99</v>
      </c>
      <c r="C66" s="400"/>
      <c r="D66" s="400"/>
      <c r="E66" s="400"/>
      <c r="F66" s="400"/>
      <c r="G66" s="400"/>
      <c r="H66" s="400"/>
      <c r="I66" s="400"/>
      <c r="J66" s="400"/>
      <c r="K66" s="400"/>
      <c r="L66" s="400"/>
      <c r="M66" s="400"/>
      <c r="N66" s="400"/>
      <c r="O66" s="400"/>
      <c r="P66" s="400"/>
      <c r="Q66" s="400"/>
      <c r="R66" s="400"/>
      <c r="S66" s="400"/>
      <c r="T66" s="400"/>
      <c r="U66" s="400"/>
      <c r="V66" s="400"/>
      <c r="W66" s="400"/>
      <c r="X66" s="401"/>
      <c r="AB66" s="191"/>
      <c r="AC66" s="191"/>
      <c r="AD66" s="191"/>
      <c r="AE66" s="191"/>
      <c r="AF66" s="191"/>
    </row>
    <row r="67" spans="1:32" ht="53.25" customHeight="1">
      <c r="A67" s="398"/>
      <c r="B67" s="402"/>
      <c r="C67" s="402"/>
      <c r="D67" s="402"/>
      <c r="E67" s="402"/>
      <c r="F67" s="402"/>
      <c r="G67" s="402"/>
      <c r="H67" s="402"/>
      <c r="I67" s="402"/>
      <c r="J67" s="402"/>
      <c r="K67" s="402"/>
      <c r="L67" s="402"/>
      <c r="M67" s="402"/>
      <c r="N67" s="402"/>
      <c r="O67" s="402"/>
      <c r="P67" s="402"/>
      <c r="Q67" s="402"/>
      <c r="R67" s="402"/>
      <c r="S67" s="402"/>
      <c r="T67" s="402"/>
      <c r="U67" s="402"/>
      <c r="V67" s="402"/>
      <c r="W67" s="402"/>
      <c r="X67" s="403"/>
      <c r="AB67" s="191"/>
      <c r="AC67" s="191"/>
      <c r="AD67" s="191"/>
      <c r="AE67" s="191"/>
      <c r="AF67" s="191"/>
    </row>
    <row r="68" spans="1:32" ht="20.100000000000001" customHeight="1">
      <c r="A68" s="398"/>
      <c r="B68" s="404" t="s">
        <v>100</v>
      </c>
      <c r="C68" s="404"/>
      <c r="D68" s="404"/>
      <c r="E68" s="404"/>
      <c r="F68" s="404"/>
      <c r="G68" s="404"/>
      <c r="H68" s="404"/>
      <c r="I68" s="404"/>
      <c r="J68" s="404"/>
      <c r="K68" s="404"/>
      <c r="L68" s="404"/>
      <c r="M68" s="404"/>
      <c r="N68" s="404"/>
      <c r="O68" s="404"/>
      <c r="P68" s="404"/>
      <c r="Q68" s="404"/>
      <c r="R68" s="404"/>
      <c r="S68" s="404"/>
      <c r="T68" s="404"/>
      <c r="U68" s="404"/>
      <c r="V68" s="404"/>
      <c r="W68" s="404"/>
      <c r="X68" s="405"/>
      <c r="AB68" s="191"/>
      <c r="AC68" s="191"/>
      <c r="AD68" s="191"/>
      <c r="AE68" s="191"/>
      <c r="AF68" s="191"/>
    </row>
    <row r="69" spans="1:32" ht="52.5" customHeight="1" thickBot="1">
      <c r="A69" s="399"/>
      <c r="B69" s="406"/>
      <c r="C69" s="406"/>
      <c r="D69" s="406"/>
      <c r="E69" s="406"/>
      <c r="F69" s="406"/>
      <c r="G69" s="406"/>
      <c r="H69" s="406"/>
      <c r="I69" s="406"/>
      <c r="J69" s="406"/>
      <c r="K69" s="406"/>
      <c r="L69" s="406"/>
      <c r="M69" s="406"/>
      <c r="N69" s="406"/>
      <c r="O69" s="406"/>
      <c r="P69" s="406"/>
      <c r="Q69" s="406"/>
      <c r="R69" s="406"/>
      <c r="S69" s="406"/>
      <c r="T69" s="406"/>
      <c r="U69" s="406"/>
      <c r="V69" s="406"/>
      <c r="W69" s="406"/>
      <c r="X69" s="407"/>
      <c r="AB69" s="191"/>
      <c r="AC69" s="191"/>
      <c r="AD69" s="191"/>
      <c r="AE69" s="191"/>
      <c r="AF69" s="191"/>
    </row>
    <row r="70" spans="1:32" ht="20.100000000000001" customHeight="1">
      <c r="A70" s="397" t="s">
        <v>101</v>
      </c>
      <c r="B70" s="294" t="s">
        <v>102</v>
      </c>
      <c r="C70" s="294"/>
      <c r="D70" s="294"/>
      <c r="E70" s="294"/>
      <c r="F70" s="294"/>
      <c r="G70" s="294"/>
      <c r="H70" s="294"/>
      <c r="I70" s="294"/>
      <c r="J70" s="294"/>
      <c r="K70" s="294"/>
      <c r="L70" s="294"/>
      <c r="M70" s="294"/>
      <c r="N70" s="294"/>
      <c r="O70" s="294"/>
      <c r="P70" s="294"/>
      <c r="Q70" s="294"/>
      <c r="R70" s="294"/>
      <c r="S70" s="294"/>
      <c r="T70" s="294"/>
      <c r="U70" s="294"/>
      <c r="V70" s="294"/>
      <c r="W70" s="294"/>
      <c r="X70" s="295"/>
      <c r="AB70" s="191"/>
      <c r="AC70" s="191"/>
      <c r="AD70" s="191"/>
      <c r="AE70" s="191"/>
      <c r="AF70" s="191"/>
    </row>
    <row r="71" spans="1:32" ht="53.25" customHeight="1" thickBot="1">
      <c r="A71" s="399"/>
      <c r="B71" s="409"/>
      <c r="C71" s="409"/>
      <c r="D71" s="409"/>
      <c r="E71" s="409"/>
      <c r="F71" s="409"/>
      <c r="G71" s="409"/>
      <c r="H71" s="409"/>
      <c r="I71" s="409"/>
      <c r="J71" s="409"/>
      <c r="K71" s="409"/>
      <c r="L71" s="409"/>
      <c r="M71" s="409"/>
      <c r="N71" s="409"/>
      <c r="O71" s="409"/>
      <c r="P71" s="409"/>
      <c r="Q71" s="409"/>
      <c r="R71" s="409"/>
      <c r="S71" s="409"/>
      <c r="T71" s="409"/>
      <c r="U71" s="409"/>
      <c r="V71" s="409"/>
      <c r="W71" s="409"/>
      <c r="X71" s="410"/>
      <c r="AB71" s="191"/>
      <c r="AC71" s="191"/>
      <c r="AD71" s="191"/>
      <c r="AE71" s="191"/>
      <c r="AF71" s="191"/>
    </row>
    <row r="72" spans="1:32" ht="20.100000000000001" customHeight="1">
      <c r="A72" s="397" t="s">
        <v>103</v>
      </c>
      <c r="B72" s="294" t="s">
        <v>104</v>
      </c>
      <c r="C72" s="294"/>
      <c r="D72" s="294"/>
      <c r="E72" s="294"/>
      <c r="F72" s="294"/>
      <c r="G72" s="294"/>
      <c r="H72" s="294"/>
      <c r="I72" s="294"/>
      <c r="J72" s="294"/>
      <c r="K72" s="294"/>
      <c r="L72" s="294"/>
      <c r="M72" s="294"/>
      <c r="N72" s="294"/>
      <c r="O72" s="294"/>
      <c r="P72" s="294"/>
      <c r="Q72" s="294"/>
      <c r="R72" s="294"/>
      <c r="S72" s="294"/>
      <c r="T72" s="294"/>
      <c r="U72" s="294"/>
      <c r="V72" s="294"/>
      <c r="W72" s="294"/>
      <c r="X72" s="295"/>
      <c r="AB72" s="191"/>
      <c r="AC72" s="191"/>
      <c r="AD72" s="191"/>
      <c r="AE72" s="191"/>
      <c r="AF72" s="191"/>
    </row>
    <row r="73" spans="1:32" ht="52.5" customHeight="1" thickBot="1">
      <c r="A73" s="399"/>
      <c r="B73" s="409"/>
      <c r="C73" s="409"/>
      <c r="D73" s="409"/>
      <c r="E73" s="409"/>
      <c r="F73" s="409"/>
      <c r="G73" s="409"/>
      <c r="H73" s="409"/>
      <c r="I73" s="409"/>
      <c r="J73" s="409"/>
      <c r="K73" s="409"/>
      <c r="L73" s="409"/>
      <c r="M73" s="409"/>
      <c r="N73" s="409"/>
      <c r="O73" s="409"/>
      <c r="P73" s="409"/>
      <c r="Q73" s="409"/>
      <c r="R73" s="409"/>
      <c r="S73" s="409"/>
      <c r="T73" s="409"/>
      <c r="U73" s="409"/>
      <c r="V73" s="409"/>
      <c r="W73" s="409"/>
      <c r="X73" s="410"/>
      <c r="AB73" s="191"/>
      <c r="AC73" s="191"/>
      <c r="AD73" s="191"/>
      <c r="AE73" s="191"/>
      <c r="AF73" s="191"/>
    </row>
    <row r="74" spans="1:32" ht="11.25" customHeight="1">
      <c r="A74" s="194"/>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AB74" s="191"/>
      <c r="AC74" s="191"/>
      <c r="AD74" s="191"/>
      <c r="AE74" s="191"/>
      <c r="AF74" s="191"/>
    </row>
    <row r="75" spans="1:32" ht="15" customHeight="1" thickBot="1">
      <c r="A75" s="76" t="s">
        <v>105</v>
      </c>
      <c r="B75" s="200" t="s">
        <v>106</v>
      </c>
      <c r="C75" s="194"/>
      <c r="D75" s="194"/>
      <c r="E75" s="209"/>
      <c r="F75" s="83"/>
      <c r="G75" s="191"/>
      <c r="H75" s="191"/>
      <c r="I75" s="191"/>
      <c r="J75" s="191"/>
      <c r="K75" s="191"/>
      <c r="L75" s="191"/>
      <c r="M75" s="191"/>
      <c r="N75" s="191"/>
      <c r="O75" s="191"/>
      <c r="P75" s="191"/>
      <c r="Q75" s="191"/>
      <c r="R75" s="191"/>
      <c r="S75" s="191"/>
      <c r="T75" s="191"/>
      <c r="U75" s="191"/>
      <c r="V75" s="191"/>
      <c r="W75" s="191"/>
      <c r="X75" s="191"/>
      <c r="AB75" s="191"/>
      <c r="AC75" s="191"/>
      <c r="AD75" s="191"/>
      <c r="AE75" s="191"/>
      <c r="AF75" s="191"/>
    </row>
    <row r="76" spans="1:32" ht="15" customHeight="1" thickBot="1">
      <c r="A76" s="411" t="s">
        <v>107</v>
      </c>
      <c r="B76" s="412"/>
      <c r="C76" s="412"/>
      <c r="D76" s="412"/>
      <c r="E76" s="412"/>
      <c r="F76" s="412"/>
      <c r="G76" s="412" t="s">
        <v>108</v>
      </c>
      <c r="H76" s="412"/>
      <c r="I76" s="412"/>
      <c r="J76" s="412"/>
      <c r="K76" s="412"/>
      <c r="L76" s="412"/>
      <c r="M76" s="412"/>
      <c r="N76" s="412"/>
      <c r="O76" s="412" t="s">
        <v>109</v>
      </c>
      <c r="P76" s="412"/>
      <c r="Q76" s="412"/>
      <c r="R76" s="412"/>
      <c r="S76" s="412"/>
      <c r="T76" s="412"/>
      <c r="U76" s="412"/>
      <c r="V76" s="412"/>
      <c r="W76" s="412"/>
      <c r="X76" s="413"/>
      <c r="AB76" s="191"/>
      <c r="AC76" s="191"/>
      <c r="AD76" s="191"/>
      <c r="AE76" s="191"/>
      <c r="AF76" s="191"/>
    </row>
    <row r="77" spans="1:32" ht="18" customHeight="1">
      <c r="A77" s="414" t="s">
        <v>110</v>
      </c>
      <c r="B77" s="415"/>
      <c r="C77" s="415"/>
      <c r="D77" s="415"/>
      <c r="E77" s="415"/>
      <c r="F77" s="416"/>
      <c r="G77" s="420"/>
      <c r="H77" s="421"/>
      <c r="I77" s="421"/>
      <c r="J77" s="421"/>
      <c r="K77" s="421"/>
      <c r="L77" s="421"/>
      <c r="M77" s="424" t="s">
        <v>111</v>
      </c>
      <c r="N77" s="425"/>
      <c r="O77" s="428"/>
      <c r="P77" s="429"/>
      <c r="Q77" s="429"/>
      <c r="R77" s="429"/>
      <c r="S77" s="429"/>
      <c r="T77" s="429"/>
      <c r="U77" s="429"/>
      <c r="V77" s="429"/>
      <c r="W77" s="429"/>
      <c r="X77" s="430"/>
      <c r="AB77" s="191"/>
      <c r="AC77" s="191"/>
      <c r="AD77" s="191"/>
      <c r="AE77" s="191"/>
      <c r="AF77" s="191"/>
    </row>
    <row r="78" spans="1:32" ht="18" customHeight="1">
      <c r="A78" s="417"/>
      <c r="B78" s="418"/>
      <c r="C78" s="418"/>
      <c r="D78" s="418"/>
      <c r="E78" s="418"/>
      <c r="F78" s="419"/>
      <c r="G78" s="422"/>
      <c r="H78" s="423"/>
      <c r="I78" s="423"/>
      <c r="J78" s="423"/>
      <c r="K78" s="423"/>
      <c r="L78" s="423"/>
      <c r="M78" s="426"/>
      <c r="N78" s="427"/>
      <c r="O78" s="431"/>
      <c r="P78" s="432"/>
      <c r="Q78" s="432"/>
      <c r="R78" s="432"/>
      <c r="S78" s="432"/>
      <c r="T78" s="432"/>
      <c r="U78" s="432"/>
      <c r="V78" s="432"/>
      <c r="W78" s="432"/>
      <c r="X78" s="433"/>
      <c r="AB78" s="191"/>
      <c r="AC78" s="191"/>
      <c r="AD78" s="191"/>
      <c r="AE78" s="191"/>
      <c r="AF78" s="191"/>
    </row>
    <row r="79" spans="1:32" ht="18" customHeight="1">
      <c r="A79" s="417" t="s">
        <v>112</v>
      </c>
      <c r="B79" s="418"/>
      <c r="C79" s="418"/>
      <c r="D79" s="418"/>
      <c r="E79" s="418"/>
      <c r="F79" s="418"/>
      <c r="G79" s="434"/>
      <c r="H79" s="435"/>
      <c r="I79" s="435"/>
      <c r="J79" s="435"/>
      <c r="K79" s="435"/>
      <c r="L79" s="435"/>
      <c r="M79" s="424" t="s">
        <v>111</v>
      </c>
      <c r="N79" s="425"/>
      <c r="O79" s="432"/>
      <c r="P79" s="432"/>
      <c r="Q79" s="432"/>
      <c r="R79" s="432"/>
      <c r="S79" s="432"/>
      <c r="T79" s="432"/>
      <c r="U79" s="432"/>
      <c r="V79" s="432"/>
      <c r="W79" s="432"/>
      <c r="X79" s="433"/>
      <c r="AB79" s="191"/>
      <c r="AC79" s="191"/>
      <c r="AD79" s="191"/>
      <c r="AE79" s="191"/>
      <c r="AF79" s="191"/>
    </row>
    <row r="80" spans="1:32" ht="18" customHeight="1">
      <c r="A80" s="417"/>
      <c r="B80" s="418"/>
      <c r="C80" s="418"/>
      <c r="D80" s="418"/>
      <c r="E80" s="418"/>
      <c r="F80" s="418"/>
      <c r="G80" s="422"/>
      <c r="H80" s="423"/>
      <c r="I80" s="423"/>
      <c r="J80" s="423"/>
      <c r="K80" s="423"/>
      <c r="L80" s="423"/>
      <c r="M80" s="426"/>
      <c r="N80" s="427"/>
      <c r="O80" s="432"/>
      <c r="P80" s="432"/>
      <c r="Q80" s="432"/>
      <c r="R80" s="432"/>
      <c r="S80" s="432"/>
      <c r="T80" s="432"/>
      <c r="U80" s="432"/>
      <c r="V80" s="432"/>
      <c r="W80" s="432"/>
      <c r="X80" s="433"/>
      <c r="AB80" s="191"/>
      <c r="AC80" s="191"/>
      <c r="AD80" s="191"/>
      <c r="AE80" s="191"/>
      <c r="AF80" s="191"/>
    </row>
    <row r="81" spans="1:24" ht="18" customHeight="1">
      <c r="A81" s="417" t="s">
        <v>113</v>
      </c>
      <c r="B81" s="418"/>
      <c r="C81" s="418"/>
      <c r="D81" s="418"/>
      <c r="E81" s="418"/>
      <c r="F81" s="418"/>
      <c r="G81" s="434"/>
      <c r="H81" s="435"/>
      <c r="I81" s="435"/>
      <c r="J81" s="435"/>
      <c r="K81" s="435"/>
      <c r="L81" s="435"/>
      <c r="M81" s="424" t="s">
        <v>111</v>
      </c>
      <c r="N81" s="425"/>
      <c r="O81" s="432"/>
      <c r="P81" s="432"/>
      <c r="Q81" s="432"/>
      <c r="R81" s="432"/>
      <c r="S81" s="432"/>
      <c r="T81" s="432"/>
      <c r="U81" s="432"/>
      <c r="V81" s="432"/>
      <c r="W81" s="432"/>
      <c r="X81" s="433"/>
    </row>
    <row r="82" spans="1:24" ht="18" customHeight="1" thickBot="1">
      <c r="A82" s="417"/>
      <c r="B82" s="418"/>
      <c r="C82" s="418"/>
      <c r="D82" s="418"/>
      <c r="E82" s="418"/>
      <c r="F82" s="418"/>
      <c r="G82" s="420"/>
      <c r="H82" s="421"/>
      <c r="I82" s="421"/>
      <c r="J82" s="421"/>
      <c r="K82" s="421"/>
      <c r="L82" s="421"/>
      <c r="M82" s="426"/>
      <c r="N82" s="427"/>
      <c r="O82" s="432"/>
      <c r="P82" s="432"/>
      <c r="Q82" s="432"/>
      <c r="R82" s="432"/>
      <c r="S82" s="432"/>
      <c r="T82" s="432"/>
      <c r="U82" s="432"/>
      <c r="V82" s="432"/>
      <c r="W82" s="432"/>
      <c r="X82" s="433"/>
    </row>
    <row r="83" spans="1:24" ht="30" customHeight="1" thickBot="1">
      <c r="A83" s="436" t="s">
        <v>114</v>
      </c>
      <c r="B83" s="437"/>
      <c r="C83" s="437"/>
      <c r="D83" s="437"/>
      <c r="E83" s="437"/>
      <c r="F83" s="437"/>
      <c r="G83" s="144" t="s">
        <v>115</v>
      </c>
      <c r="H83" s="438">
        <f>SUM(G77:L82)</f>
        <v>0</v>
      </c>
      <c r="I83" s="438"/>
      <c r="J83" s="438"/>
      <c r="K83" s="438"/>
      <c r="L83" s="438"/>
      <c r="M83" s="439" t="s">
        <v>111</v>
      </c>
      <c r="N83" s="440"/>
      <c r="O83" s="437"/>
      <c r="P83" s="437"/>
      <c r="Q83" s="437"/>
      <c r="R83" s="437"/>
      <c r="S83" s="437"/>
      <c r="T83" s="437"/>
      <c r="U83" s="437"/>
      <c r="V83" s="437"/>
      <c r="W83" s="437"/>
      <c r="X83" s="441"/>
    </row>
    <row r="84" spans="1:24" ht="24.95" customHeight="1">
      <c r="A84" s="194"/>
      <c r="B84" s="194"/>
      <c r="C84" s="194"/>
      <c r="D84" s="194"/>
      <c r="E84" s="194"/>
      <c r="F84" s="194"/>
      <c r="G84" s="191"/>
      <c r="H84" s="191"/>
      <c r="I84" s="191"/>
      <c r="J84" s="191"/>
      <c r="K84" s="191"/>
      <c r="L84" s="191"/>
      <c r="M84" s="191"/>
      <c r="N84" s="191"/>
      <c r="O84" s="194"/>
      <c r="P84" s="194"/>
      <c r="Q84" s="194"/>
      <c r="R84" s="194"/>
      <c r="S84" s="194"/>
      <c r="T84" s="194"/>
      <c r="U84" s="194"/>
      <c r="V84" s="194"/>
      <c r="W84" s="194"/>
      <c r="X84" s="194"/>
    </row>
    <row r="85" spans="1:24" ht="15" customHeight="1" thickBot="1">
      <c r="A85" s="76" t="s">
        <v>116</v>
      </c>
      <c r="B85" s="200" t="s">
        <v>117</v>
      </c>
      <c r="C85" s="194"/>
      <c r="D85" s="194"/>
      <c r="E85" s="442" t="s">
        <v>118</v>
      </c>
      <c r="F85" s="442"/>
      <c r="G85" s="442"/>
      <c r="H85" s="442"/>
      <c r="I85" s="442"/>
      <c r="J85" s="442"/>
      <c r="K85" s="442"/>
      <c r="L85" s="442"/>
      <c r="M85" s="442"/>
      <c r="N85" s="442"/>
      <c r="O85" s="442"/>
      <c r="P85" s="442"/>
      <c r="Q85" s="442"/>
      <c r="R85" s="442"/>
      <c r="S85" s="442"/>
      <c r="T85" s="442"/>
      <c r="U85" s="442"/>
      <c r="V85" s="442"/>
      <c r="W85" s="442"/>
      <c r="X85" s="442"/>
    </row>
    <row r="86" spans="1:24" ht="14.25" customHeight="1">
      <c r="A86" s="443" t="s">
        <v>119</v>
      </c>
      <c r="B86" s="379" t="s">
        <v>120</v>
      </c>
      <c r="C86" s="380"/>
      <c r="D86" s="380"/>
      <c r="E86" s="380"/>
      <c r="F86" s="380"/>
      <c r="G86" s="380"/>
      <c r="H86" s="380"/>
      <c r="I86" s="380"/>
      <c r="J86" s="380"/>
      <c r="K86" s="380"/>
      <c r="L86" s="445"/>
      <c r="M86" s="447" t="s">
        <v>121</v>
      </c>
      <c r="N86" s="448"/>
      <c r="O86" s="448"/>
      <c r="P86" s="449"/>
      <c r="Q86" s="379" t="s">
        <v>122</v>
      </c>
      <c r="R86" s="380"/>
      <c r="S86" s="380"/>
      <c r="T86" s="380"/>
      <c r="U86" s="445"/>
      <c r="V86" s="453" t="s">
        <v>123</v>
      </c>
      <c r="W86" s="454"/>
      <c r="X86" s="455"/>
    </row>
    <row r="87" spans="1:24" ht="14.25" customHeight="1" thickBot="1">
      <c r="A87" s="444"/>
      <c r="B87" s="446"/>
      <c r="C87" s="393"/>
      <c r="D87" s="393"/>
      <c r="E87" s="393"/>
      <c r="F87" s="393"/>
      <c r="G87" s="393"/>
      <c r="H87" s="393"/>
      <c r="I87" s="393"/>
      <c r="J87" s="393"/>
      <c r="K87" s="393"/>
      <c r="L87" s="394"/>
      <c r="M87" s="450"/>
      <c r="N87" s="451"/>
      <c r="O87" s="451"/>
      <c r="P87" s="452"/>
      <c r="Q87" s="446"/>
      <c r="R87" s="393"/>
      <c r="S87" s="393"/>
      <c r="T87" s="393"/>
      <c r="U87" s="394"/>
      <c r="V87" s="456"/>
      <c r="W87" s="374"/>
      <c r="X87" s="457"/>
    </row>
    <row r="88" spans="1:24" ht="19.5" customHeight="1">
      <c r="A88" s="458" t="s">
        <v>124</v>
      </c>
      <c r="B88" s="460"/>
      <c r="C88" s="339"/>
      <c r="D88" s="339"/>
      <c r="E88" s="339"/>
      <c r="F88" s="339"/>
      <c r="G88" s="339"/>
      <c r="H88" s="339"/>
      <c r="I88" s="339"/>
      <c r="J88" s="339"/>
      <c r="K88" s="339"/>
      <c r="L88" s="461"/>
      <c r="M88" s="381"/>
      <c r="N88" s="371"/>
      <c r="O88" s="371"/>
      <c r="P88" s="371"/>
      <c r="Q88" s="462"/>
      <c r="R88" s="463"/>
      <c r="S88" s="463"/>
      <c r="T88" s="463"/>
      <c r="U88" s="210" t="s">
        <v>111</v>
      </c>
      <c r="V88" s="464"/>
      <c r="W88" s="464"/>
      <c r="X88" s="465"/>
    </row>
    <row r="89" spans="1:24" ht="18.75" customHeight="1">
      <c r="A89" s="458"/>
      <c r="B89" s="466"/>
      <c r="C89" s="467"/>
      <c r="D89" s="467"/>
      <c r="E89" s="467"/>
      <c r="F89" s="467"/>
      <c r="G89" s="467"/>
      <c r="H89" s="467"/>
      <c r="I89" s="467"/>
      <c r="J89" s="467"/>
      <c r="K89" s="467"/>
      <c r="L89" s="468"/>
      <c r="M89" s="279"/>
      <c r="N89" s="280"/>
      <c r="O89" s="280"/>
      <c r="P89" s="280"/>
      <c r="Q89" s="469"/>
      <c r="R89" s="470"/>
      <c r="S89" s="470"/>
      <c r="T89" s="470"/>
      <c r="U89" s="206" t="s">
        <v>125</v>
      </c>
      <c r="V89" s="471"/>
      <c r="W89" s="472"/>
      <c r="X89" s="473"/>
    </row>
    <row r="90" spans="1:24" ht="19.5" customHeight="1" thickBot="1">
      <c r="A90" s="458"/>
      <c r="B90" s="460"/>
      <c r="C90" s="339"/>
      <c r="D90" s="339"/>
      <c r="E90" s="339"/>
      <c r="F90" s="339"/>
      <c r="G90" s="339"/>
      <c r="H90" s="339"/>
      <c r="I90" s="339"/>
      <c r="J90" s="339"/>
      <c r="K90" s="339"/>
      <c r="L90" s="461"/>
      <c r="M90" s="381"/>
      <c r="N90" s="371"/>
      <c r="O90" s="371"/>
      <c r="P90" s="371"/>
      <c r="Q90" s="420"/>
      <c r="R90" s="421"/>
      <c r="S90" s="421"/>
      <c r="T90" s="421"/>
      <c r="U90" s="210" t="s">
        <v>125</v>
      </c>
      <c r="V90" s="464"/>
      <c r="W90" s="464"/>
      <c r="X90" s="465"/>
    </row>
    <row r="91" spans="1:24" ht="30" customHeight="1" thickBot="1">
      <c r="A91" s="459"/>
      <c r="B91" s="474" t="s">
        <v>114</v>
      </c>
      <c r="C91" s="437"/>
      <c r="D91" s="437"/>
      <c r="E91" s="437"/>
      <c r="F91" s="437"/>
      <c r="G91" s="475" t="s">
        <v>126</v>
      </c>
      <c r="H91" s="476"/>
      <c r="I91" s="476"/>
      <c r="J91" s="476"/>
      <c r="K91" s="476"/>
      <c r="L91" s="476"/>
      <c r="M91" s="438">
        <f>SUM(Q88:T90)</f>
        <v>0</v>
      </c>
      <c r="N91" s="438"/>
      <c r="O91" s="438"/>
      <c r="P91" s="438"/>
      <c r="Q91" s="438"/>
      <c r="R91" s="438"/>
      <c r="S91" s="438"/>
      <c r="T91" s="438"/>
      <c r="U91" s="438"/>
      <c r="V91" s="285" t="s">
        <v>125</v>
      </c>
      <c r="W91" s="285"/>
      <c r="X91" s="477"/>
    </row>
    <row r="92" spans="1:24" ht="12.95" customHeight="1">
      <c r="A92" s="397" t="s">
        <v>119</v>
      </c>
      <c r="B92" s="379" t="s">
        <v>127</v>
      </c>
      <c r="C92" s="380"/>
      <c r="D92" s="380"/>
      <c r="E92" s="380"/>
      <c r="F92" s="380"/>
      <c r="G92" s="380"/>
      <c r="H92" s="380"/>
      <c r="I92" s="380"/>
      <c r="J92" s="380"/>
      <c r="K92" s="380"/>
      <c r="L92" s="380"/>
      <c r="M92" s="379" t="s">
        <v>128</v>
      </c>
      <c r="N92" s="380"/>
      <c r="O92" s="380"/>
      <c r="P92" s="445"/>
      <c r="Q92" s="379" t="s">
        <v>129</v>
      </c>
      <c r="R92" s="380"/>
      <c r="S92" s="380"/>
      <c r="T92" s="380"/>
      <c r="U92" s="445"/>
      <c r="V92" s="293" t="s">
        <v>130</v>
      </c>
      <c r="W92" s="292"/>
      <c r="X92" s="478"/>
    </row>
    <row r="93" spans="1:24" ht="12.95" customHeight="1" thickBot="1">
      <c r="A93" s="399"/>
      <c r="B93" s="446"/>
      <c r="C93" s="393"/>
      <c r="D93" s="393"/>
      <c r="E93" s="393"/>
      <c r="F93" s="393"/>
      <c r="G93" s="393"/>
      <c r="H93" s="393"/>
      <c r="I93" s="393"/>
      <c r="J93" s="393"/>
      <c r="K93" s="393"/>
      <c r="L93" s="393"/>
      <c r="M93" s="446"/>
      <c r="N93" s="393"/>
      <c r="O93" s="393"/>
      <c r="P93" s="394"/>
      <c r="Q93" s="446"/>
      <c r="R93" s="393"/>
      <c r="S93" s="393"/>
      <c r="T93" s="393"/>
      <c r="U93" s="394"/>
      <c r="V93" s="479"/>
      <c r="W93" s="479"/>
      <c r="X93" s="480"/>
    </row>
    <row r="94" spans="1:24" ht="18.75" customHeight="1">
      <c r="A94" s="481" t="s">
        <v>131</v>
      </c>
      <c r="B94" s="460"/>
      <c r="C94" s="339"/>
      <c r="D94" s="339"/>
      <c r="E94" s="339"/>
      <c r="F94" s="339"/>
      <c r="G94" s="339"/>
      <c r="H94" s="339"/>
      <c r="I94" s="339"/>
      <c r="J94" s="339"/>
      <c r="K94" s="339"/>
      <c r="L94" s="461"/>
      <c r="M94" s="343"/>
      <c r="N94" s="344"/>
      <c r="O94" s="344"/>
      <c r="P94" s="344"/>
      <c r="Q94" s="420"/>
      <c r="R94" s="421"/>
      <c r="S94" s="421"/>
      <c r="T94" s="421"/>
      <c r="U94" s="210" t="s">
        <v>111</v>
      </c>
      <c r="V94" s="482"/>
      <c r="W94" s="464"/>
      <c r="X94" s="465"/>
    </row>
    <row r="95" spans="1:24" ht="18.75" customHeight="1">
      <c r="A95" s="398"/>
      <c r="B95" s="466"/>
      <c r="C95" s="467"/>
      <c r="D95" s="467"/>
      <c r="E95" s="467"/>
      <c r="F95" s="467"/>
      <c r="G95" s="467"/>
      <c r="H95" s="467"/>
      <c r="I95" s="467"/>
      <c r="J95" s="467"/>
      <c r="K95" s="467"/>
      <c r="L95" s="468"/>
      <c r="M95" s="483"/>
      <c r="N95" s="484"/>
      <c r="O95" s="484"/>
      <c r="P95" s="484"/>
      <c r="Q95" s="485"/>
      <c r="R95" s="486"/>
      <c r="S95" s="486"/>
      <c r="T95" s="486"/>
      <c r="U95" s="206" t="s">
        <v>111</v>
      </c>
      <c r="V95" s="471"/>
      <c r="W95" s="472"/>
      <c r="X95" s="473"/>
    </row>
    <row r="96" spans="1:24" ht="18.75" customHeight="1">
      <c r="A96" s="398"/>
      <c r="B96" s="460"/>
      <c r="C96" s="339"/>
      <c r="D96" s="339"/>
      <c r="E96" s="339"/>
      <c r="F96" s="339"/>
      <c r="G96" s="339"/>
      <c r="H96" s="339"/>
      <c r="I96" s="339"/>
      <c r="J96" s="339"/>
      <c r="K96" s="339"/>
      <c r="L96" s="461"/>
      <c r="M96" s="343"/>
      <c r="N96" s="344"/>
      <c r="O96" s="344"/>
      <c r="P96" s="344"/>
      <c r="Q96" s="487"/>
      <c r="R96" s="488"/>
      <c r="S96" s="488"/>
      <c r="T96" s="488"/>
      <c r="U96" s="210" t="s">
        <v>111</v>
      </c>
      <c r="V96" s="482"/>
      <c r="W96" s="464"/>
      <c r="X96" s="465"/>
    </row>
    <row r="97" spans="1:34" ht="18.75" customHeight="1">
      <c r="A97" s="398"/>
      <c r="B97" s="466"/>
      <c r="C97" s="467"/>
      <c r="D97" s="467"/>
      <c r="E97" s="467"/>
      <c r="F97" s="467"/>
      <c r="G97" s="467"/>
      <c r="H97" s="467"/>
      <c r="I97" s="467"/>
      <c r="J97" s="467"/>
      <c r="K97" s="467"/>
      <c r="L97" s="468"/>
      <c r="M97" s="483"/>
      <c r="N97" s="484"/>
      <c r="O97" s="484"/>
      <c r="P97" s="484"/>
      <c r="Q97" s="485"/>
      <c r="R97" s="486"/>
      <c r="S97" s="486"/>
      <c r="T97" s="486"/>
      <c r="U97" s="206" t="s">
        <v>111</v>
      </c>
      <c r="V97" s="471"/>
      <c r="W97" s="472"/>
      <c r="X97" s="473"/>
      <c r="AB97" s="191"/>
      <c r="AC97" s="191"/>
      <c r="AD97" s="191"/>
      <c r="AE97" s="191"/>
      <c r="AF97" s="191"/>
    </row>
    <row r="98" spans="1:34" ht="18.75" customHeight="1" thickBot="1">
      <c r="A98" s="398"/>
      <c r="B98" s="460"/>
      <c r="C98" s="339"/>
      <c r="D98" s="339"/>
      <c r="E98" s="339"/>
      <c r="F98" s="339"/>
      <c r="G98" s="339"/>
      <c r="H98" s="339"/>
      <c r="I98" s="339"/>
      <c r="J98" s="339"/>
      <c r="K98" s="339"/>
      <c r="L98" s="461"/>
      <c r="M98" s="343"/>
      <c r="N98" s="344"/>
      <c r="O98" s="344"/>
      <c r="P98" s="344"/>
      <c r="Q98" s="487"/>
      <c r="R98" s="488"/>
      <c r="S98" s="488"/>
      <c r="T98" s="488"/>
      <c r="U98" s="210" t="s">
        <v>111</v>
      </c>
      <c r="V98" s="489"/>
      <c r="W98" s="490"/>
      <c r="X98" s="491"/>
      <c r="AB98" s="191"/>
      <c r="AC98" s="191"/>
      <c r="AD98" s="191"/>
      <c r="AE98" s="191"/>
      <c r="AF98" s="191"/>
    </row>
    <row r="99" spans="1:34" ht="30" customHeight="1" thickBot="1">
      <c r="A99" s="399"/>
      <c r="B99" s="479" t="s">
        <v>114</v>
      </c>
      <c r="C99" s="479"/>
      <c r="D99" s="479"/>
      <c r="E99" s="479"/>
      <c r="F99" s="474"/>
      <c r="G99" s="492" t="s">
        <v>132</v>
      </c>
      <c r="H99" s="493"/>
      <c r="I99" s="493"/>
      <c r="J99" s="493"/>
      <c r="K99" s="493"/>
      <c r="L99" s="493"/>
      <c r="M99" s="438">
        <f>SUM(Q94:T98)</f>
        <v>0</v>
      </c>
      <c r="N99" s="438"/>
      <c r="O99" s="438"/>
      <c r="P99" s="438"/>
      <c r="Q99" s="438"/>
      <c r="R99" s="438"/>
      <c r="S99" s="438"/>
      <c r="T99" s="438"/>
      <c r="U99" s="438"/>
      <c r="V99" s="285" t="s">
        <v>125</v>
      </c>
      <c r="W99" s="285"/>
      <c r="X99" s="477"/>
      <c r="AB99" s="191"/>
      <c r="AC99" s="191"/>
      <c r="AD99" s="191"/>
      <c r="AE99" s="191"/>
      <c r="AF99" s="191"/>
    </row>
    <row r="100" spans="1:34" ht="24.95" customHeight="1">
      <c r="A100" s="88"/>
      <c r="B100" s="194"/>
      <c r="C100" s="194"/>
      <c r="D100" s="194"/>
      <c r="E100" s="209"/>
      <c r="F100" s="83"/>
      <c r="G100" s="191"/>
      <c r="H100" s="191"/>
      <c r="I100" s="191"/>
      <c r="J100" s="191"/>
      <c r="K100" s="191"/>
      <c r="L100" s="191"/>
      <c r="M100" s="191"/>
      <c r="N100" s="191"/>
      <c r="O100" s="191"/>
      <c r="P100" s="191"/>
      <c r="Q100" s="191"/>
      <c r="R100" s="191"/>
      <c r="S100" s="191"/>
      <c r="T100" s="191"/>
      <c r="U100" s="191"/>
      <c r="V100" s="191"/>
      <c r="W100" s="191"/>
      <c r="X100" s="191"/>
      <c r="AB100" s="191"/>
      <c r="AC100" s="191"/>
      <c r="AD100" s="191"/>
      <c r="AE100" s="191"/>
      <c r="AF100" s="191"/>
    </row>
    <row r="101" spans="1:34" ht="15" customHeight="1">
      <c r="A101" s="76" t="s">
        <v>133</v>
      </c>
      <c r="B101" s="200" t="s">
        <v>134</v>
      </c>
      <c r="C101" s="194"/>
      <c r="D101" s="194"/>
      <c r="E101" s="209"/>
      <c r="F101" s="83"/>
      <c r="G101" s="191"/>
      <c r="H101" s="191"/>
      <c r="I101" s="191"/>
      <c r="J101" s="191"/>
      <c r="K101" s="191"/>
      <c r="L101" s="191"/>
      <c r="M101" s="191"/>
      <c r="N101" s="191"/>
      <c r="O101" s="191"/>
      <c r="P101" s="191"/>
      <c r="Q101" s="191"/>
      <c r="R101" s="191"/>
      <c r="S101" s="191"/>
      <c r="T101" s="191"/>
      <c r="U101" s="191"/>
      <c r="V101" s="191"/>
      <c r="W101" s="191"/>
      <c r="X101" s="191"/>
      <c r="AB101" s="191"/>
      <c r="AC101" s="191"/>
      <c r="AD101" s="191"/>
      <c r="AE101" s="191"/>
      <c r="AF101" s="191"/>
    </row>
    <row r="102" spans="1:34" ht="20.100000000000001" customHeight="1">
      <c r="A102" s="88"/>
      <c r="C102" s="89"/>
      <c r="D102" s="89"/>
      <c r="E102" s="89"/>
      <c r="F102" s="89"/>
      <c r="G102" s="89"/>
      <c r="H102" s="89"/>
      <c r="I102" s="89"/>
      <c r="J102" s="494" t="s">
        <v>135</v>
      </c>
      <c r="K102" s="494"/>
      <c r="L102" s="494"/>
      <c r="M102" s="494"/>
      <c r="N102" s="494"/>
      <c r="O102" s="495">
        <f>H83+M91+M99</f>
        <v>0</v>
      </c>
      <c r="P102" s="495"/>
      <c r="Q102" s="495"/>
      <c r="R102" s="495"/>
      <c r="S102" s="495"/>
      <c r="T102" s="495"/>
      <c r="U102" s="495"/>
      <c r="V102" s="497" t="s">
        <v>136</v>
      </c>
      <c r="W102" s="497"/>
      <c r="X102" s="497"/>
      <c r="AB102" s="191"/>
      <c r="AC102" s="191"/>
      <c r="AD102" s="191"/>
      <c r="AE102" s="191"/>
      <c r="AF102" s="191"/>
    </row>
    <row r="103" spans="1:34" ht="20.100000000000001" customHeight="1">
      <c r="A103" s="88"/>
      <c r="B103" s="89"/>
      <c r="C103" s="89"/>
      <c r="D103" s="89"/>
      <c r="E103" s="89"/>
      <c r="F103" s="89"/>
      <c r="G103" s="89"/>
      <c r="H103" s="89"/>
      <c r="I103" s="89"/>
      <c r="J103" s="494"/>
      <c r="K103" s="494"/>
      <c r="L103" s="494"/>
      <c r="M103" s="494"/>
      <c r="N103" s="494"/>
      <c r="O103" s="496"/>
      <c r="P103" s="496"/>
      <c r="Q103" s="496"/>
      <c r="R103" s="496"/>
      <c r="S103" s="496"/>
      <c r="T103" s="496"/>
      <c r="U103" s="496"/>
      <c r="V103" s="497"/>
      <c r="W103" s="497"/>
      <c r="X103" s="497"/>
      <c r="AB103" s="191"/>
      <c r="AC103" s="191"/>
      <c r="AD103" s="191"/>
      <c r="AE103" s="191"/>
      <c r="AF103" s="191"/>
    </row>
    <row r="104" spans="1:34" ht="20.100000000000001" customHeight="1" thickBot="1">
      <c r="A104" s="76" t="s">
        <v>137</v>
      </c>
      <c r="B104" s="200" t="s">
        <v>138</v>
      </c>
      <c r="C104" s="194"/>
      <c r="D104" s="194"/>
      <c r="E104" s="209"/>
      <c r="F104" s="83"/>
      <c r="G104" s="191"/>
      <c r="H104" s="191"/>
      <c r="I104" s="191"/>
      <c r="J104" s="191"/>
      <c r="K104" s="191"/>
      <c r="L104" s="191"/>
      <c r="M104" s="191"/>
      <c r="N104" s="191"/>
      <c r="O104" s="191"/>
      <c r="P104" s="191"/>
      <c r="Q104" s="191"/>
      <c r="R104" s="191"/>
      <c r="S104" s="191"/>
      <c r="T104" s="191"/>
      <c r="U104" s="191"/>
      <c r="V104" s="191"/>
      <c r="W104" s="191"/>
      <c r="X104" s="191"/>
      <c r="AB104" s="191"/>
      <c r="AC104" s="191"/>
      <c r="AD104" s="191"/>
      <c r="AE104" s="191"/>
      <c r="AF104" s="191"/>
    </row>
    <row r="105" spans="1:34" ht="23.1" customHeight="1">
      <c r="A105" s="397" t="s">
        <v>139</v>
      </c>
      <c r="B105" s="498"/>
      <c r="C105" s="293" t="s">
        <v>140</v>
      </c>
      <c r="D105" s="293"/>
      <c r="E105" s="293"/>
      <c r="F105" s="293" t="s">
        <v>141</v>
      </c>
      <c r="G105" s="293"/>
      <c r="H105" s="293"/>
      <c r="I105" s="293"/>
      <c r="J105" s="293"/>
      <c r="K105" s="293"/>
      <c r="L105" s="293"/>
      <c r="M105" s="293"/>
      <c r="N105" s="292" t="s">
        <v>142</v>
      </c>
      <c r="O105" s="292"/>
      <c r="P105" s="292"/>
      <c r="Q105" s="501" t="s">
        <v>143</v>
      </c>
      <c r="R105" s="501"/>
      <c r="S105" s="501"/>
      <c r="T105" s="501"/>
      <c r="U105" s="501"/>
      <c r="V105" s="501"/>
      <c r="W105" s="501"/>
      <c r="X105" s="502"/>
      <c r="AB105" s="191"/>
      <c r="AC105" s="191"/>
      <c r="AD105" s="191"/>
      <c r="AE105" s="191"/>
      <c r="AF105" s="191"/>
    </row>
    <row r="106" spans="1:34" ht="23.1" customHeight="1">
      <c r="A106" s="398"/>
      <c r="B106" s="499"/>
      <c r="C106" s="500"/>
      <c r="D106" s="500"/>
      <c r="E106" s="500"/>
      <c r="F106" s="503"/>
      <c r="G106" s="504"/>
      <c r="H106" s="504"/>
      <c r="I106" s="504"/>
      <c r="J106" s="504"/>
      <c r="K106" s="504"/>
      <c r="L106" s="504"/>
      <c r="M106" s="505"/>
      <c r="N106" s="351"/>
      <c r="O106" s="351"/>
      <c r="P106" s="279"/>
      <c r="Q106" s="506"/>
      <c r="R106" s="507"/>
      <c r="S106" s="507"/>
      <c r="T106" s="507"/>
      <c r="U106" s="507"/>
      <c r="V106" s="507"/>
      <c r="W106" s="504" t="s">
        <v>111</v>
      </c>
      <c r="X106" s="508"/>
      <c r="AB106" s="191"/>
      <c r="AC106" s="191"/>
      <c r="AD106" s="191"/>
      <c r="AE106" s="191"/>
      <c r="AF106" s="191"/>
    </row>
    <row r="107" spans="1:34" ht="23.1" customHeight="1">
      <c r="A107" s="398"/>
      <c r="B107" s="499"/>
      <c r="C107" s="500"/>
      <c r="D107" s="500"/>
      <c r="E107" s="500"/>
      <c r="F107" s="503"/>
      <c r="G107" s="504"/>
      <c r="H107" s="504"/>
      <c r="I107" s="504"/>
      <c r="J107" s="504"/>
      <c r="K107" s="504"/>
      <c r="L107" s="504"/>
      <c r="M107" s="505"/>
      <c r="N107" s="351"/>
      <c r="O107" s="351"/>
      <c r="P107" s="279"/>
      <c r="Q107" s="506"/>
      <c r="R107" s="507"/>
      <c r="S107" s="507"/>
      <c r="T107" s="507"/>
      <c r="U107" s="507"/>
      <c r="V107" s="507"/>
      <c r="W107" s="504" t="s">
        <v>111</v>
      </c>
      <c r="X107" s="508"/>
      <c r="AA107" s="191"/>
      <c r="AB107" s="191"/>
      <c r="AC107" s="191"/>
      <c r="AD107" s="191"/>
      <c r="AE107" s="191"/>
      <c r="AF107" s="191"/>
      <c r="AG107" s="90"/>
      <c r="AH107" s="90"/>
    </row>
    <row r="108" spans="1:34" ht="23.1" customHeight="1">
      <c r="A108" s="398"/>
      <c r="B108" s="499"/>
      <c r="C108" s="500"/>
      <c r="D108" s="500"/>
      <c r="E108" s="500"/>
      <c r="F108" s="503"/>
      <c r="G108" s="504"/>
      <c r="H108" s="504"/>
      <c r="I108" s="504"/>
      <c r="J108" s="504"/>
      <c r="K108" s="504"/>
      <c r="L108" s="504"/>
      <c r="M108" s="505"/>
      <c r="N108" s="351"/>
      <c r="O108" s="351"/>
      <c r="P108" s="279"/>
      <c r="Q108" s="506"/>
      <c r="R108" s="507"/>
      <c r="S108" s="507"/>
      <c r="T108" s="507"/>
      <c r="U108" s="507"/>
      <c r="V108" s="507"/>
      <c r="W108" s="504" t="s">
        <v>111</v>
      </c>
      <c r="X108" s="508"/>
      <c r="AA108" s="191"/>
      <c r="AB108" s="191"/>
      <c r="AC108" s="191"/>
      <c r="AD108" s="191"/>
      <c r="AE108" s="191"/>
      <c r="AF108" s="191"/>
      <c r="AG108" s="90"/>
      <c r="AH108" s="90"/>
    </row>
    <row r="109" spans="1:34" ht="23.1" customHeight="1">
      <c r="A109" s="398"/>
      <c r="B109" s="499"/>
      <c r="C109" s="500" t="s">
        <v>144</v>
      </c>
      <c r="D109" s="500"/>
      <c r="E109" s="500"/>
      <c r="F109" s="351" t="s">
        <v>53</v>
      </c>
      <c r="G109" s="351"/>
      <c r="H109" s="351"/>
      <c r="I109" s="351"/>
      <c r="J109" s="351"/>
      <c r="K109" s="351"/>
      <c r="L109" s="351"/>
      <c r="M109" s="351"/>
      <c r="N109" s="351"/>
      <c r="O109" s="351"/>
      <c r="P109" s="279"/>
      <c r="Q109" s="279" t="s">
        <v>145</v>
      </c>
      <c r="R109" s="280"/>
      <c r="S109" s="280"/>
      <c r="T109" s="280"/>
      <c r="U109" s="280"/>
      <c r="V109" s="280"/>
      <c r="W109" s="280"/>
      <c r="X109" s="516"/>
      <c r="AA109" s="191"/>
      <c r="AB109" s="191"/>
      <c r="AC109" s="191"/>
      <c r="AD109" s="191"/>
      <c r="AE109" s="191"/>
      <c r="AF109" s="191"/>
      <c r="AG109" s="90"/>
      <c r="AH109" s="90"/>
    </row>
    <row r="110" spans="1:34" ht="23.1" customHeight="1">
      <c r="A110" s="398"/>
      <c r="B110" s="499"/>
      <c r="C110" s="500"/>
      <c r="D110" s="500"/>
      <c r="E110" s="500"/>
      <c r="F110" s="404"/>
      <c r="G110" s="404"/>
      <c r="H110" s="404"/>
      <c r="I110" s="404"/>
      <c r="J110" s="404"/>
      <c r="K110" s="404"/>
      <c r="L110" s="404"/>
      <c r="M110" s="404"/>
      <c r="N110" s="404"/>
      <c r="O110" s="404"/>
      <c r="P110" s="509"/>
      <c r="Q110" s="506"/>
      <c r="R110" s="507"/>
      <c r="S110" s="507"/>
      <c r="T110" s="507"/>
      <c r="U110" s="507"/>
      <c r="V110" s="507"/>
      <c r="W110" s="504" t="s">
        <v>111</v>
      </c>
      <c r="X110" s="508"/>
      <c r="AA110" s="91"/>
      <c r="AB110" s="92"/>
      <c r="AC110" s="92"/>
      <c r="AD110" s="191"/>
      <c r="AE110" s="191"/>
      <c r="AF110" s="191"/>
      <c r="AG110" s="191"/>
      <c r="AH110" s="191"/>
    </row>
    <row r="111" spans="1:34" ht="23.1" customHeight="1">
      <c r="A111" s="398"/>
      <c r="B111" s="499"/>
      <c r="C111" s="500"/>
      <c r="D111" s="500"/>
      <c r="E111" s="500"/>
      <c r="F111" s="517"/>
      <c r="G111" s="517"/>
      <c r="H111" s="517"/>
      <c r="I111" s="517"/>
      <c r="J111" s="517"/>
      <c r="K111" s="517"/>
      <c r="L111" s="517"/>
      <c r="M111" s="517"/>
      <c r="N111" s="517"/>
      <c r="O111" s="517"/>
      <c r="P111" s="334"/>
      <c r="Q111" s="506"/>
      <c r="R111" s="507"/>
      <c r="S111" s="507"/>
      <c r="T111" s="507"/>
      <c r="U111" s="507"/>
      <c r="V111" s="507"/>
      <c r="W111" s="504" t="s">
        <v>111</v>
      </c>
      <c r="X111" s="508"/>
      <c r="AA111" s="91"/>
      <c r="AB111" s="92"/>
      <c r="AC111" s="92"/>
      <c r="AD111" s="191"/>
      <c r="AE111" s="191"/>
      <c r="AF111" s="191"/>
      <c r="AG111" s="191"/>
      <c r="AH111" s="191"/>
    </row>
    <row r="112" spans="1:34" ht="23.1" customHeight="1" thickBot="1">
      <c r="A112" s="398"/>
      <c r="B112" s="499"/>
      <c r="C112" s="500"/>
      <c r="D112" s="500"/>
      <c r="E112" s="466"/>
      <c r="F112" s="509" t="s">
        <v>146</v>
      </c>
      <c r="G112" s="510"/>
      <c r="H112" s="510"/>
      <c r="I112" s="510"/>
      <c r="J112" s="510"/>
      <c r="K112" s="511"/>
      <c r="L112" s="511"/>
      <c r="M112" s="511"/>
      <c r="N112" s="511"/>
      <c r="O112" s="511"/>
      <c r="P112" s="93" t="s">
        <v>83</v>
      </c>
      <c r="Q112" s="506"/>
      <c r="R112" s="507"/>
      <c r="S112" s="507"/>
      <c r="T112" s="507"/>
      <c r="U112" s="507"/>
      <c r="V112" s="507"/>
      <c r="W112" s="504" t="s">
        <v>111</v>
      </c>
      <c r="X112" s="508"/>
      <c r="AA112" s="92"/>
      <c r="AB112" s="92"/>
      <c r="AC112" s="92"/>
      <c r="AD112" s="191"/>
      <c r="AE112" s="191"/>
      <c r="AF112" s="191"/>
      <c r="AG112" s="191"/>
      <c r="AH112" s="191"/>
    </row>
    <row r="113" spans="1:34" ht="23.1" customHeight="1" thickBot="1">
      <c r="A113" s="398"/>
      <c r="B113" s="499"/>
      <c r="C113" s="351" t="s">
        <v>147</v>
      </c>
      <c r="D113" s="351"/>
      <c r="E113" s="351"/>
      <c r="F113" s="512"/>
      <c r="G113" s="512"/>
      <c r="H113" s="512"/>
      <c r="I113" s="512"/>
      <c r="J113" s="512"/>
      <c r="K113" s="512"/>
      <c r="L113" s="512"/>
      <c r="M113" s="512"/>
      <c r="N113" s="512"/>
      <c r="O113" s="512"/>
      <c r="P113" s="308"/>
      <c r="Q113" s="513">
        <f>SUM(Q106:V108,Q110:V112)</f>
        <v>0</v>
      </c>
      <c r="R113" s="438"/>
      <c r="S113" s="438"/>
      <c r="T113" s="438"/>
      <c r="U113" s="438"/>
      <c r="V113" s="438"/>
      <c r="W113" s="514" t="s">
        <v>111</v>
      </c>
      <c r="X113" s="515"/>
      <c r="AA113" s="191"/>
      <c r="AB113" s="191"/>
      <c r="AC113" s="191"/>
      <c r="AD113" s="191"/>
      <c r="AE113" s="191"/>
      <c r="AF113" s="191"/>
      <c r="AG113" s="191"/>
      <c r="AH113" s="191"/>
    </row>
    <row r="114" spans="1:34" ht="23.1" customHeight="1">
      <c r="A114" s="288" t="s">
        <v>148</v>
      </c>
      <c r="B114" s="518"/>
      <c r="C114" s="308" t="s">
        <v>149</v>
      </c>
      <c r="D114" s="306"/>
      <c r="E114" s="306"/>
      <c r="F114" s="306"/>
      <c r="G114" s="306"/>
      <c r="H114" s="306"/>
      <c r="I114" s="307"/>
      <c r="J114" s="300" t="s">
        <v>150</v>
      </c>
      <c r="K114" s="298"/>
      <c r="L114" s="299"/>
      <c r="M114" s="279" t="s">
        <v>151</v>
      </c>
      <c r="N114" s="280"/>
      <c r="O114" s="280"/>
      <c r="P114" s="281"/>
      <c r="Q114" s="379" t="s">
        <v>152</v>
      </c>
      <c r="R114" s="380"/>
      <c r="S114" s="380"/>
      <c r="T114" s="380"/>
      <c r="U114" s="380"/>
      <c r="V114" s="380"/>
      <c r="W114" s="380"/>
      <c r="X114" s="520"/>
      <c r="AB114" s="191"/>
      <c r="AC114" s="191"/>
      <c r="AD114" s="191"/>
      <c r="AE114" s="191"/>
      <c r="AF114" s="191"/>
    </row>
    <row r="115" spans="1:34" s="78" customFormat="1" ht="23.1" customHeight="1">
      <c r="A115" s="288"/>
      <c r="B115" s="518"/>
      <c r="C115" s="509" t="s">
        <v>153</v>
      </c>
      <c r="D115" s="510"/>
      <c r="E115" s="510"/>
      <c r="F115" s="510"/>
      <c r="G115" s="510"/>
      <c r="H115" s="510"/>
      <c r="I115" s="510"/>
      <c r="J115" s="521"/>
      <c r="K115" s="522"/>
      <c r="L115" s="122" t="s">
        <v>154</v>
      </c>
      <c r="M115" s="523"/>
      <c r="N115" s="523"/>
      <c r="O115" s="523"/>
      <c r="P115" s="210" t="s">
        <v>111</v>
      </c>
      <c r="Q115" s="507"/>
      <c r="R115" s="507"/>
      <c r="S115" s="507"/>
      <c r="T115" s="507"/>
      <c r="U115" s="507"/>
      <c r="V115" s="507"/>
      <c r="W115" s="504" t="s">
        <v>111</v>
      </c>
      <c r="X115" s="508"/>
      <c r="Y115" s="72"/>
      <c r="Z115" s="72"/>
      <c r="AA115" s="72"/>
      <c r="AB115" s="191"/>
      <c r="AC115" s="191"/>
      <c r="AD115" s="194"/>
      <c r="AE115" s="191"/>
      <c r="AF115" s="191"/>
      <c r="AG115" s="191"/>
      <c r="AH115" s="191"/>
    </row>
    <row r="116" spans="1:34" s="78" customFormat="1" ht="23.1" customHeight="1">
      <c r="A116" s="288"/>
      <c r="B116" s="518"/>
      <c r="C116" s="279"/>
      <c r="D116" s="280"/>
      <c r="E116" s="280"/>
      <c r="F116" s="280"/>
      <c r="G116" s="280"/>
      <c r="H116" s="280"/>
      <c r="I116" s="281"/>
      <c r="J116" s="521"/>
      <c r="K116" s="522"/>
      <c r="L116" s="122" t="s">
        <v>154</v>
      </c>
      <c r="M116" s="524"/>
      <c r="N116" s="525"/>
      <c r="O116" s="525"/>
      <c r="P116" s="206" t="s">
        <v>125</v>
      </c>
      <c r="Q116" s="507"/>
      <c r="R116" s="507"/>
      <c r="S116" s="507"/>
      <c r="T116" s="507"/>
      <c r="U116" s="507"/>
      <c r="V116" s="507"/>
      <c r="W116" s="504" t="s">
        <v>125</v>
      </c>
      <c r="X116" s="508"/>
      <c r="Y116" s="72"/>
      <c r="Z116" s="72"/>
      <c r="AA116" s="72"/>
      <c r="AB116" s="191"/>
      <c r="AC116" s="191"/>
      <c r="AD116" s="194"/>
      <c r="AE116" s="191"/>
      <c r="AF116" s="191"/>
      <c r="AG116" s="191"/>
      <c r="AH116" s="191"/>
    </row>
    <row r="117" spans="1:34" s="78" customFormat="1" ht="23.1" customHeight="1">
      <c r="A117" s="288"/>
      <c r="B117" s="518"/>
      <c r="C117" s="279"/>
      <c r="D117" s="280"/>
      <c r="E117" s="280"/>
      <c r="F117" s="280"/>
      <c r="G117" s="280"/>
      <c r="H117" s="280"/>
      <c r="I117" s="281"/>
      <c r="J117" s="521"/>
      <c r="K117" s="522"/>
      <c r="L117" s="122" t="s">
        <v>154</v>
      </c>
      <c r="M117" s="526"/>
      <c r="N117" s="526"/>
      <c r="O117" s="526"/>
      <c r="P117" s="210" t="s">
        <v>125</v>
      </c>
      <c r="Q117" s="507"/>
      <c r="R117" s="507"/>
      <c r="S117" s="507"/>
      <c r="T117" s="507"/>
      <c r="U117" s="507"/>
      <c r="V117" s="507"/>
      <c r="W117" s="504" t="s">
        <v>125</v>
      </c>
      <c r="X117" s="508"/>
      <c r="Y117" s="72"/>
      <c r="Z117" s="72"/>
      <c r="AA117" s="72"/>
      <c r="AB117" s="191"/>
      <c r="AC117" s="191"/>
      <c r="AD117" s="194"/>
      <c r="AE117" s="191"/>
      <c r="AF117" s="191"/>
      <c r="AG117" s="191"/>
      <c r="AH117" s="191"/>
    </row>
    <row r="118" spans="1:34" s="78" customFormat="1" ht="23.1" customHeight="1" thickBot="1">
      <c r="A118" s="288"/>
      <c r="B118" s="518"/>
      <c r="C118" s="279" t="s">
        <v>155</v>
      </c>
      <c r="D118" s="280"/>
      <c r="E118" s="280"/>
      <c r="F118" s="280"/>
      <c r="G118" s="280"/>
      <c r="H118" s="280"/>
      <c r="I118" s="280"/>
      <c r="J118" s="280"/>
      <c r="K118" s="280"/>
      <c r="L118" s="280"/>
      <c r="M118" s="280"/>
      <c r="N118" s="280"/>
      <c r="O118" s="280"/>
      <c r="P118" s="281"/>
      <c r="Q118" s="527">
        <f>SUM(Q115:V117)</f>
        <v>0</v>
      </c>
      <c r="R118" s="528"/>
      <c r="S118" s="528"/>
      <c r="T118" s="528"/>
      <c r="U118" s="528"/>
      <c r="V118" s="528"/>
      <c r="W118" s="529" t="s">
        <v>111</v>
      </c>
      <c r="X118" s="530"/>
      <c r="Y118" s="72"/>
      <c r="Z118" s="72"/>
      <c r="AA118" s="72"/>
      <c r="AB118" s="191"/>
      <c r="AC118" s="191"/>
      <c r="AD118" s="194"/>
      <c r="AE118" s="191"/>
      <c r="AF118" s="191"/>
      <c r="AG118" s="191"/>
      <c r="AH118" s="191"/>
    </row>
    <row r="119" spans="1:34" s="78" customFormat="1" ht="23.1" customHeight="1" thickBot="1">
      <c r="A119" s="408"/>
      <c r="B119" s="519"/>
      <c r="C119" s="474" t="s">
        <v>156</v>
      </c>
      <c r="D119" s="437"/>
      <c r="E119" s="437"/>
      <c r="F119" s="437"/>
      <c r="G119" s="437"/>
      <c r="H119" s="437"/>
      <c r="I119" s="437"/>
      <c r="J119" s="437"/>
      <c r="K119" s="437"/>
      <c r="L119" s="437"/>
      <c r="M119" s="437"/>
      <c r="N119" s="437"/>
      <c r="O119" s="437"/>
      <c r="P119" s="437"/>
      <c r="Q119" s="145" t="s">
        <v>157</v>
      </c>
      <c r="R119" s="438">
        <f>Q113+Q118</f>
        <v>0</v>
      </c>
      <c r="S119" s="438"/>
      <c r="T119" s="438"/>
      <c r="U119" s="438"/>
      <c r="V119" s="438"/>
      <c r="W119" s="514" t="s">
        <v>125</v>
      </c>
      <c r="X119" s="515"/>
      <c r="Y119" s="72"/>
      <c r="Z119" s="72"/>
      <c r="AA119" s="72"/>
      <c r="AB119" s="191"/>
      <c r="AC119" s="191"/>
      <c r="AD119" s="191"/>
      <c r="AE119" s="191"/>
      <c r="AF119" s="191"/>
      <c r="AG119" s="191"/>
      <c r="AH119" s="191"/>
    </row>
    <row r="120" spans="1:34" s="78" customFormat="1" ht="23.1" customHeight="1">
      <c r="A120" s="191" t="s">
        <v>158</v>
      </c>
      <c r="B120" s="194"/>
      <c r="C120" s="194"/>
      <c r="D120" s="194"/>
      <c r="E120" s="194"/>
      <c r="F120" s="194"/>
      <c r="G120" s="194"/>
      <c r="H120" s="194"/>
      <c r="I120" s="194"/>
      <c r="J120" s="194"/>
      <c r="K120" s="194"/>
      <c r="L120" s="194"/>
      <c r="M120" s="194"/>
      <c r="N120" s="194"/>
      <c r="O120" s="194"/>
      <c r="P120" s="205"/>
      <c r="Q120" s="209"/>
      <c r="R120" s="209"/>
      <c r="S120" s="209"/>
      <c r="T120" s="191"/>
      <c r="U120" s="191"/>
      <c r="V120" s="191"/>
      <c r="W120" s="191"/>
      <c r="X120" s="191"/>
      <c r="Y120" s="72"/>
      <c r="Z120" s="72"/>
      <c r="AA120" s="72"/>
      <c r="AB120" s="191"/>
      <c r="AC120" s="191"/>
      <c r="AD120" s="191"/>
      <c r="AE120" s="191"/>
      <c r="AF120" s="191"/>
      <c r="AG120" s="191"/>
      <c r="AH120" s="191"/>
    </row>
    <row r="121" spans="1:34" s="78" customFormat="1" ht="24.95" customHeight="1">
      <c r="A121" s="88"/>
      <c r="B121" s="194"/>
      <c r="C121" s="194"/>
      <c r="D121" s="194"/>
      <c r="E121" s="209"/>
      <c r="F121" s="83"/>
      <c r="G121" s="191"/>
      <c r="H121" s="191"/>
      <c r="I121" s="191"/>
      <c r="J121" s="191"/>
      <c r="K121" s="191"/>
      <c r="L121" s="191"/>
      <c r="M121" s="191"/>
      <c r="N121" s="191"/>
      <c r="O121" s="191"/>
      <c r="P121" s="191"/>
      <c r="Q121" s="191"/>
      <c r="R121" s="191"/>
      <c r="S121" s="191"/>
      <c r="T121" s="191"/>
      <c r="U121" s="191"/>
      <c r="V121" s="191"/>
      <c r="W121" s="191"/>
      <c r="X121" s="191"/>
      <c r="Y121" s="72"/>
      <c r="Z121" s="72"/>
      <c r="AA121" s="72"/>
      <c r="AB121" s="191"/>
      <c r="AC121" s="191"/>
      <c r="AD121" s="191"/>
      <c r="AE121" s="191"/>
      <c r="AF121" s="191"/>
      <c r="AG121" s="191"/>
      <c r="AH121" s="191"/>
    </row>
    <row r="122" spans="1:34" s="78" customFormat="1" ht="20.100000000000001" customHeight="1">
      <c r="A122" s="76" t="s">
        <v>159</v>
      </c>
      <c r="B122" s="200" t="s">
        <v>160</v>
      </c>
      <c r="C122" s="194"/>
      <c r="D122" s="194"/>
      <c r="E122" s="209"/>
      <c r="F122" s="83"/>
      <c r="G122" s="191"/>
      <c r="H122" s="191"/>
      <c r="I122" s="191"/>
      <c r="J122" s="191"/>
      <c r="K122" s="191"/>
      <c r="L122" s="191"/>
      <c r="M122" s="191"/>
      <c r="N122" s="191"/>
      <c r="O122" s="191"/>
      <c r="P122" s="191"/>
      <c r="Q122" s="191"/>
      <c r="R122" s="191"/>
      <c r="S122" s="191"/>
      <c r="T122" s="191"/>
      <c r="U122" s="191"/>
      <c r="V122" s="191"/>
      <c r="W122" s="191"/>
      <c r="X122" s="191"/>
      <c r="Y122" s="72"/>
      <c r="Z122" s="72"/>
      <c r="AA122" s="72"/>
      <c r="AB122" s="191"/>
      <c r="AC122" s="191"/>
      <c r="AD122" s="191"/>
      <c r="AE122" s="191"/>
      <c r="AF122" s="191"/>
      <c r="AG122" s="191"/>
      <c r="AH122" s="191"/>
    </row>
    <row r="123" spans="1:34" s="160" customFormat="1" ht="20.100000000000001" customHeight="1">
      <c r="A123" s="170" t="s">
        <v>161</v>
      </c>
      <c r="B123" s="161"/>
      <c r="C123" s="153"/>
      <c r="D123" s="153"/>
      <c r="E123" s="159"/>
      <c r="F123" s="162"/>
      <c r="Y123" s="150"/>
      <c r="Z123" s="150"/>
      <c r="AA123" s="150"/>
    </row>
    <row r="124" spans="1:34" s="160" customFormat="1" ht="20.100000000000001" customHeight="1">
      <c r="A124" s="170" t="s">
        <v>162</v>
      </c>
      <c r="B124" s="161"/>
      <c r="C124" s="153"/>
      <c r="D124" s="153"/>
      <c r="E124" s="159"/>
      <c r="F124" s="162"/>
      <c r="Y124" s="150"/>
      <c r="Z124" s="150"/>
      <c r="AA124" s="150"/>
    </row>
    <row r="125" spans="1:34" s="160" customFormat="1" ht="11.25" customHeight="1">
      <c r="A125" s="170"/>
      <c r="B125" s="161"/>
      <c r="C125" s="153"/>
      <c r="D125" s="153"/>
      <c r="E125" s="159"/>
      <c r="F125" s="162"/>
      <c r="Y125" s="150"/>
      <c r="Z125" s="150"/>
      <c r="AA125" s="150"/>
    </row>
    <row r="126" spans="1:34" s="160" customFormat="1" ht="20.100000000000001" customHeight="1" thickBot="1">
      <c r="A126" s="76" t="s">
        <v>163</v>
      </c>
      <c r="B126" s="161"/>
      <c r="C126" s="153"/>
      <c r="D126" s="153"/>
      <c r="E126" s="159"/>
      <c r="F126" s="162"/>
      <c r="Y126" s="150"/>
      <c r="Z126" s="150"/>
      <c r="AA126" s="150"/>
    </row>
    <row r="127" spans="1:34" s="78" customFormat="1" ht="23.1" customHeight="1">
      <c r="A127" s="397" t="s">
        <v>164</v>
      </c>
      <c r="B127" s="498"/>
      <c r="C127" s="531" t="s">
        <v>165</v>
      </c>
      <c r="D127" s="531"/>
      <c r="E127" s="531"/>
      <c r="F127" s="531"/>
      <c r="G127" s="531" t="s">
        <v>166</v>
      </c>
      <c r="H127" s="531"/>
      <c r="I127" s="531"/>
      <c r="J127" s="531"/>
      <c r="K127" s="531"/>
      <c r="L127" s="531"/>
      <c r="M127" s="531"/>
      <c r="N127" s="531"/>
      <c r="O127" s="531"/>
      <c r="P127" s="531"/>
      <c r="Q127" s="531"/>
      <c r="R127" s="531"/>
      <c r="S127" s="531"/>
      <c r="T127" s="532" t="s">
        <v>108</v>
      </c>
      <c r="U127" s="532"/>
      <c r="V127" s="532"/>
      <c r="W127" s="532"/>
      <c r="X127" s="533"/>
      <c r="Y127" s="72"/>
      <c r="Z127" s="72"/>
      <c r="AA127" s="72"/>
      <c r="AB127" s="191"/>
      <c r="AC127" s="191"/>
      <c r="AD127" s="191"/>
      <c r="AE127" s="191"/>
      <c r="AF127" s="191"/>
      <c r="AG127" s="191"/>
      <c r="AH127" s="191"/>
    </row>
    <row r="128" spans="1:34" s="78" customFormat="1" ht="23.1" customHeight="1">
      <c r="A128" s="398"/>
      <c r="B128" s="499"/>
      <c r="C128" s="534" t="s">
        <v>167</v>
      </c>
      <c r="D128" s="534"/>
      <c r="E128" s="534"/>
      <c r="F128" s="534"/>
      <c r="G128" s="535"/>
      <c r="H128" s="535"/>
      <c r="I128" s="535"/>
      <c r="J128" s="535"/>
      <c r="K128" s="535"/>
      <c r="L128" s="535"/>
      <c r="M128" s="535"/>
      <c r="N128" s="535"/>
      <c r="O128" s="535"/>
      <c r="P128" s="535"/>
      <c r="Q128" s="535"/>
      <c r="R128" s="535"/>
      <c r="S128" s="268"/>
      <c r="T128" s="524"/>
      <c r="U128" s="525"/>
      <c r="V128" s="525"/>
      <c r="W128" s="525"/>
      <c r="X128" s="202" t="s">
        <v>111</v>
      </c>
      <c r="Y128" s="72"/>
      <c r="Z128" s="72"/>
      <c r="AA128" s="72"/>
      <c r="AB128" s="191"/>
      <c r="AC128" s="191"/>
      <c r="AD128" s="191"/>
      <c r="AE128" s="191"/>
      <c r="AF128" s="191"/>
      <c r="AG128" s="191"/>
      <c r="AH128" s="191"/>
    </row>
    <row r="129" spans="1:27" s="78" customFormat="1" ht="23.1" customHeight="1">
      <c r="A129" s="398"/>
      <c r="B129" s="499"/>
      <c r="C129" s="534" t="s">
        <v>168</v>
      </c>
      <c r="D129" s="534"/>
      <c r="E129" s="534"/>
      <c r="F129" s="534"/>
      <c r="G129" s="535"/>
      <c r="H129" s="535"/>
      <c r="I129" s="535"/>
      <c r="J129" s="535"/>
      <c r="K129" s="535"/>
      <c r="L129" s="535"/>
      <c r="M129" s="535"/>
      <c r="N129" s="535"/>
      <c r="O129" s="535"/>
      <c r="P129" s="535"/>
      <c r="Q129" s="535"/>
      <c r="R129" s="535"/>
      <c r="S129" s="268"/>
      <c r="T129" s="536"/>
      <c r="U129" s="526"/>
      <c r="V129" s="526"/>
      <c r="W129" s="526"/>
      <c r="X129" s="202" t="s">
        <v>125</v>
      </c>
      <c r="Y129" s="72"/>
      <c r="Z129" s="72"/>
      <c r="AA129" s="72"/>
    </row>
    <row r="130" spans="1:27" s="78" customFormat="1" ht="23.1" customHeight="1">
      <c r="A130" s="398"/>
      <c r="B130" s="499"/>
      <c r="C130" s="534" t="s">
        <v>169</v>
      </c>
      <c r="D130" s="534"/>
      <c r="E130" s="534"/>
      <c r="F130" s="534"/>
      <c r="G130" s="535"/>
      <c r="H130" s="535"/>
      <c r="I130" s="535"/>
      <c r="J130" s="535"/>
      <c r="K130" s="535"/>
      <c r="L130" s="535"/>
      <c r="M130" s="535"/>
      <c r="N130" s="535"/>
      <c r="O130" s="535"/>
      <c r="P130" s="535"/>
      <c r="Q130" s="535"/>
      <c r="R130" s="535"/>
      <c r="S130" s="268"/>
      <c r="T130" s="279"/>
      <c r="U130" s="280"/>
      <c r="V130" s="280"/>
      <c r="W130" s="280"/>
      <c r="X130" s="202" t="s">
        <v>125</v>
      </c>
      <c r="Y130" s="72"/>
      <c r="Z130" s="72"/>
      <c r="AA130" s="72"/>
    </row>
    <row r="131" spans="1:27" s="78" customFormat="1" ht="23.1" customHeight="1">
      <c r="A131" s="398"/>
      <c r="B131" s="499"/>
      <c r="C131" s="534" t="s">
        <v>170</v>
      </c>
      <c r="D131" s="534"/>
      <c r="E131" s="534"/>
      <c r="F131" s="534"/>
      <c r="G131" s="535"/>
      <c r="H131" s="535"/>
      <c r="I131" s="535"/>
      <c r="J131" s="535"/>
      <c r="K131" s="535"/>
      <c r="L131" s="535"/>
      <c r="M131" s="535"/>
      <c r="N131" s="535"/>
      <c r="O131" s="535"/>
      <c r="P131" s="535"/>
      <c r="Q131" s="535"/>
      <c r="R131" s="535"/>
      <c r="S131" s="268"/>
      <c r="T131" s="279"/>
      <c r="U131" s="280"/>
      <c r="V131" s="280"/>
      <c r="W131" s="280"/>
      <c r="X131" s="202" t="s">
        <v>125</v>
      </c>
      <c r="Y131" s="72"/>
      <c r="Z131" s="72"/>
      <c r="AA131" s="72"/>
    </row>
    <row r="132" spans="1:27" s="78" customFormat="1" ht="23.1" customHeight="1">
      <c r="A132" s="398"/>
      <c r="B132" s="499"/>
      <c r="C132" s="351"/>
      <c r="D132" s="351"/>
      <c r="E132" s="351"/>
      <c r="F132" s="351"/>
      <c r="G132" s="351"/>
      <c r="H132" s="351"/>
      <c r="I132" s="351"/>
      <c r="J132" s="351"/>
      <c r="K132" s="351"/>
      <c r="L132" s="351"/>
      <c r="M132" s="351"/>
      <c r="N132" s="351"/>
      <c r="O132" s="351"/>
      <c r="P132" s="351"/>
      <c r="Q132" s="351"/>
      <c r="R132" s="351"/>
      <c r="S132" s="351"/>
      <c r="T132" s="279"/>
      <c r="U132" s="280"/>
      <c r="V132" s="280"/>
      <c r="W132" s="280"/>
      <c r="X132" s="202" t="s">
        <v>125</v>
      </c>
      <c r="Y132" s="72"/>
      <c r="Z132" s="72"/>
      <c r="AA132" s="72"/>
    </row>
    <row r="133" spans="1:27" s="78" customFormat="1" ht="23.1" customHeight="1">
      <c r="A133" s="398"/>
      <c r="B133" s="499"/>
      <c r="C133" s="351"/>
      <c r="D133" s="351"/>
      <c r="E133" s="351"/>
      <c r="F133" s="351"/>
      <c r="G133" s="351"/>
      <c r="H133" s="351"/>
      <c r="I133" s="351"/>
      <c r="J133" s="351"/>
      <c r="K133" s="351"/>
      <c r="L133" s="351"/>
      <c r="M133" s="351"/>
      <c r="N133" s="351"/>
      <c r="O133" s="351"/>
      <c r="P133" s="351"/>
      <c r="Q133" s="351"/>
      <c r="R133" s="351"/>
      <c r="S133" s="279"/>
      <c r="T133" s="279"/>
      <c r="U133" s="280"/>
      <c r="V133" s="280"/>
      <c r="W133" s="280"/>
      <c r="X133" s="202" t="s">
        <v>125</v>
      </c>
      <c r="Y133" s="72"/>
      <c r="Z133" s="72"/>
      <c r="AA133" s="72"/>
    </row>
    <row r="134" spans="1:27" s="78" customFormat="1" ht="23.1" customHeight="1" thickBot="1">
      <c r="A134" s="398"/>
      <c r="B134" s="499"/>
      <c r="C134" s="351"/>
      <c r="D134" s="351"/>
      <c r="E134" s="351"/>
      <c r="F134" s="351"/>
      <c r="G134" s="351"/>
      <c r="H134" s="351"/>
      <c r="I134" s="351"/>
      <c r="J134" s="351"/>
      <c r="K134" s="351"/>
      <c r="L134" s="351"/>
      <c r="M134" s="351"/>
      <c r="N134" s="351"/>
      <c r="O134" s="351"/>
      <c r="P134" s="351"/>
      <c r="Q134" s="351"/>
      <c r="R134" s="351"/>
      <c r="S134" s="279"/>
      <c r="T134" s="381"/>
      <c r="U134" s="371"/>
      <c r="V134" s="371"/>
      <c r="W134" s="371"/>
      <c r="X134" s="202" t="s">
        <v>125</v>
      </c>
      <c r="Y134" s="72"/>
      <c r="Z134" s="72"/>
      <c r="AA134" s="72"/>
    </row>
    <row r="135" spans="1:27" ht="23.1" customHeight="1" thickBot="1">
      <c r="A135" s="398"/>
      <c r="B135" s="499"/>
      <c r="C135" s="256" t="s">
        <v>171</v>
      </c>
      <c r="D135" s="256"/>
      <c r="E135" s="256"/>
      <c r="F135" s="256"/>
      <c r="G135" s="256"/>
      <c r="H135" s="256"/>
      <c r="I135" s="256"/>
      <c r="J135" s="256"/>
      <c r="K135" s="256"/>
      <c r="L135" s="256"/>
      <c r="M135" s="256"/>
      <c r="N135" s="256"/>
      <c r="O135" s="256"/>
      <c r="P135" s="256"/>
      <c r="Q135" s="256"/>
      <c r="R135" s="256"/>
      <c r="S135" s="259"/>
      <c r="T135" s="146" t="s">
        <v>172</v>
      </c>
      <c r="U135" s="438">
        <f>SUM(T128:W134)</f>
        <v>0</v>
      </c>
      <c r="V135" s="438"/>
      <c r="W135" s="438"/>
      <c r="X135" s="203" t="s">
        <v>125</v>
      </c>
    </row>
    <row r="136" spans="1:27" ht="23.1" customHeight="1">
      <c r="A136" s="398" t="s">
        <v>173</v>
      </c>
      <c r="B136" s="499"/>
      <c r="C136" s="351" t="s">
        <v>174</v>
      </c>
      <c r="D136" s="351"/>
      <c r="E136" s="351"/>
      <c r="F136" s="351"/>
      <c r="G136" s="351" t="s">
        <v>175</v>
      </c>
      <c r="H136" s="351"/>
      <c r="I136" s="351"/>
      <c r="J136" s="351"/>
      <c r="K136" s="351"/>
      <c r="L136" s="537" t="s">
        <v>176</v>
      </c>
      <c r="M136" s="538"/>
      <c r="N136" s="538"/>
      <c r="O136" s="538"/>
      <c r="P136" s="537" t="s">
        <v>177</v>
      </c>
      <c r="Q136" s="538"/>
      <c r="R136" s="538"/>
      <c r="S136" s="538"/>
      <c r="T136" s="539" t="s">
        <v>178</v>
      </c>
      <c r="U136" s="540"/>
      <c r="V136" s="540"/>
      <c r="W136" s="540"/>
      <c r="X136" s="541"/>
    </row>
    <row r="137" spans="1:27" ht="23.1" customHeight="1">
      <c r="A137" s="398"/>
      <c r="B137" s="499"/>
      <c r="C137" s="500"/>
      <c r="D137" s="500"/>
      <c r="E137" s="500"/>
      <c r="F137" s="500"/>
      <c r="G137" s="500"/>
      <c r="H137" s="500"/>
      <c r="I137" s="500"/>
      <c r="J137" s="500"/>
      <c r="K137" s="466"/>
      <c r="L137" s="509"/>
      <c r="M137" s="510"/>
      <c r="N137" s="510"/>
      <c r="O137" s="93" t="s">
        <v>179</v>
      </c>
      <c r="P137" s="279"/>
      <c r="Q137" s="280"/>
      <c r="R137" s="280"/>
      <c r="S137" s="206" t="s">
        <v>111</v>
      </c>
      <c r="T137" s="279"/>
      <c r="U137" s="280"/>
      <c r="V137" s="280"/>
      <c r="W137" s="280"/>
      <c r="X137" s="206" t="s">
        <v>111</v>
      </c>
    </row>
    <row r="138" spans="1:27" ht="23.1" customHeight="1">
      <c r="A138" s="398"/>
      <c r="B138" s="499"/>
      <c r="C138" s="500"/>
      <c r="D138" s="500"/>
      <c r="E138" s="500"/>
      <c r="F138" s="500"/>
      <c r="G138" s="500"/>
      <c r="H138" s="500"/>
      <c r="I138" s="500"/>
      <c r="J138" s="500"/>
      <c r="K138" s="500"/>
      <c r="L138" s="509"/>
      <c r="M138" s="510"/>
      <c r="N138" s="510"/>
      <c r="O138" s="72" t="s">
        <v>179</v>
      </c>
      <c r="P138" s="381"/>
      <c r="Q138" s="371"/>
      <c r="R138" s="371"/>
      <c r="S138" s="210" t="s">
        <v>111</v>
      </c>
      <c r="T138" s="279"/>
      <c r="U138" s="280"/>
      <c r="V138" s="280"/>
      <c r="W138" s="280"/>
      <c r="X138" s="210" t="s">
        <v>111</v>
      </c>
    </row>
    <row r="139" spans="1:27" ht="23.1" customHeight="1">
      <c r="A139" s="398"/>
      <c r="B139" s="499"/>
      <c r="C139" s="500"/>
      <c r="D139" s="500"/>
      <c r="E139" s="500"/>
      <c r="F139" s="500"/>
      <c r="G139" s="500"/>
      <c r="H139" s="500"/>
      <c r="I139" s="500"/>
      <c r="J139" s="500"/>
      <c r="K139" s="500"/>
      <c r="L139" s="509"/>
      <c r="M139" s="510"/>
      <c r="N139" s="510"/>
      <c r="O139" s="93" t="s">
        <v>179</v>
      </c>
      <c r="P139" s="279"/>
      <c r="Q139" s="280"/>
      <c r="R139" s="280"/>
      <c r="S139" s="206" t="s">
        <v>111</v>
      </c>
      <c r="T139" s="279"/>
      <c r="U139" s="280"/>
      <c r="V139" s="280"/>
      <c r="W139" s="280"/>
      <c r="X139" s="206" t="s">
        <v>111</v>
      </c>
    </row>
    <row r="140" spans="1:27" ht="23.1" customHeight="1">
      <c r="A140" s="398"/>
      <c r="B140" s="499"/>
      <c r="C140" s="500"/>
      <c r="D140" s="500"/>
      <c r="E140" s="500"/>
      <c r="F140" s="500"/>
      <c r="G140" s="500"/>
      <c r="H140" s="500"/>
      <c r="I140" s="500"/>
      <c r="J140" s="500"/>
      <c r="K140" s="500"/>
      <c r="L140" s="509"/>
      <c r="M140" s="510"/>
      <c r="N140" s="510"/>
      <c r="O140" s="93" t="s">
        <v>179</v>
      </c>
      <c r="P140" s="381"/>
      <c r="Q140" s="371"/>
      <c r="R140" s="371"/>
      <c r="S140" s="206" t="s">
        <v>111</v>
      </c>
      <c r="T140" s="279"/>
      <c r="U140" s="280"/>
      <c r="V140" s="280"/>
      <c r="W140" s="280"/>
      <c r="X140" s="206" t="s">
        <v>111</v>
      </c>
    </row>
    <row r="141" spans="1:27" ht="23.1" customHeight="1" thickBot="1">
      <c r="A141" s="398"/>
      <c r="B141" s="499"/>
      <c r="C141" s="500"/>
      <c r="D141" s="500"/>
      <c r="E141" s="500"/>
      <c r="F141" s="500"/>
      <c r="G141" s="500"/>
      <c r="H141" s="500"/>
      <c r="I141" s="500"/>
      <c r="J141" s="500"/>
      <c r="K141" s="500"/>
      <c r="L141" s="509"/>
      <c r="M141" s="510"/>
      <c r="N141" s="510"/>
      <c r="O141" s="72" t="s">
        <v>179</v>
      </c>
      <c r="P141" s="279"/>
      <c r="Q141" s="280"/>
      <c r="R141" s="280"/>
      <c r="S141" s="206" t="s">
        <v>111</v>
      </c>
      <c r="T141" s="381"/>
      <c r="U141" s="371"/>
      <c r="V141" s="371"/>
      <c r="W141" s="371"/>
      <c r="X141" s="206" t="s">
        <v>111</v>
      </c>
    </row>
    <row r="142" spans="1:27" ht="23.1" customHeight="1" thickBot="1">
      <c r="A142" s="398"/>
      <c r="B142" s="499"/>
      <c r="C142" s="256" t="s">
        <v>171</v>
      </c>
      <c r="D142" s="256"/>
      <c r="E142" s="256"/>
      <c r="F142" s="256"/>
      <c r="G142" s="256"/>
      <c r="H142" s="256"/>
      <c r="I142" s="256"/>
      <c r="J142" s="256"/>
      <c r="K142" s="256"/>
      <c r="L142" s="256"/>
      <c r="M142" s="256"/>
      <c r="N142" s="256"/>
      <c r="O142" s="256"/>
      <c r="P142" s="542"/>
      <c r="Q142" s="542"/>
      <c r="R142" s="542"/>
      <c r="S142" s="543"/>
      <c r="T142" s="146" t="s">
        <v>180</v>
      </c>
      <c r="U142" s="438">
        <f>SUM(T137:W141)</f>
        <v>0</v>
      </c>
      <c r="V142" s="438"/>
      <c r="W142" s="438"/>
      <c r="X142" s="203" t="s">
        <v>125</v>
      </c>
    </row>
    <row r="143" spans="1:27" ht="23.1" customHeight="1">
      <c r="A143" s="544" t="s">
        <v>181</v>
      </c>
      <c r="B143" s="545"/>
      <c r="C143" s="545"/>
      <c r="D143" s="545"/>
      <c r="E143" s="545"/>
      <c r="F143" s="545"/>
      <c r="G143" s="545"/>
      <c r="H143" s="545"/>
      <c r="I143" s="545"/>
      <c r="J143" s="545"/>
      <c r="K143" s="545"/>
      <c r="L143" s="545"/>
      <c r="M143" s="545"/>
      <c r="N143" s="545"/>
      <c r="O143" s="545"/>
      <c r="P143" s="545"/>
      <c r="Q143" s="545"/>
      <c r="R143" s="545"/>
      <c r="S143" s="546"/>
      <c r="T143" s="550" t="s">
        <v>182</v>
      </c>
      <c r="U143" s="552">
        <f>U135-U142</f>
        <v>0</v>
      </c>
      <c r="V143" s="552"/>
      <c r="W143" s="552"/>
      <c r="X143" s="554" t="s">
        <v>125</v>
      </c>
    </row>
    <row r="144" spans="1:27" ht="23.1" customHeight="1" thickBot="1">
      <c r="A144" s="547"/>
      <c r="B144" s="548"/>
      <c r="C144" s="548"/>
      <c r="D144" s="548"/>
      <c r="E144" s="548"/>
      <c r="F144" s="548"/>
      <c r="G144" s="548"/>
      <c r="H144" s="548"/>
      <c r="I144" s="548"/>
      <c r="J144" s="548"/>
      <c r="K144" s="548"/>
      <c r="L144" s="548"/>
      <c r="M144" s="548"/>
      <c r="N144" s="548"/>
      <c r="O144" s="548"/>
      <c r="P144" s="548"/>
      <c r="Q144" s="548"/>
      <c r="R144" s="548"/>
      <c r="S144" s="549"/>
      <c r="T144" s="551"/>
      <c r="U144" s="553"/>
      <c r="V144" s="553"/>
      <c r="W144" s="553"/>
      <c r="X144" s="555"/>
    </row>
    <row r="145" spans="1:32" ht="23.1" customHeight="1">
      <c r="A145" s="156"/>
      <c r="B145" s="156"/>
      <c r="C145" s="156"/>
      <c r="D145" s="156"/>
      <c r="E145" s="156"/>
      <c r="F145" s="156"/>
      <c r="G145" s="156"/>
      <c r="H145" s="156"/>
      <c r="I145" s="156"/>
      <c r="J145" s="156"/>
      <c r="K145" s="156"/>
      <c r="L145" s="156"/>
      <c r="M145" s="156"/>
      <c r="N145" s="156"/>
      <c r="O145" s="156"/>
      <c r="P145" s="156"/>
      <c r="Q145" s="156"/>
      <c r="R145" s="156"/>
      <c r="S145" s="156"/>
      <c r="T145" s="157"/>
      <c r="U145" s="158"/>
      <c r="V145" s="158"/>
      <c r="W145" s="158"/>
      <c r="X145" s="209"/>
      <c r="AB145" s="191"/>
      <c r="AC145" s="191"/>
      <c r="AD145" s="191"/>
      <c r="AE145" s="191"/>
      <c r="AF145" s="191"/>
    </row>
    <row r="146" spans="1:32" s="150" customFormat="1" ht="23.1" customHeight="1" thickBot="1">
      <c r="A146" s="171" t="s">
        <v>183</v>
      </c>
      <c r="B146" s="156"/>
      <c r="C146" s="156"/>
      <c r="D146" s="156"/>
      <c r="E146" s="156"/>
      <c r="F146" s="156"/>
      <c r="G146" s="156"/>
      <c r="H146" s="156"/>
      <c r="I146" s="156"/>
      <c r="J146" s="156"/>
      <c r="K146" s="156"/>
      <c r="L146" s="156"/>
      <c r="M146" s="156"/>
      <c r="N146" s="156"/>
      <c r="O146" s="156"/>
      <c r="P146" s="156"/>
      <c r="Q146" s="156"/>
      <c r="R146" s="156"/>
      <c r="S146" s="156"/>
      <c r="T146" s="157"/>
      <c r="U146" s="158"/>
      <c r="V146" s="158"/>
      <c r="W146" s="158"/>
      <c r="X146" s="209"/>
      <c r="AB146" s="160"/>
      <c r="AC146" s="160"/>
      <c r="AD146" s="160"/>
      <c r="AE146" s="160"/>
      <c r="AF146" s="160"/>
    </row>
    <row r="147" spans="1:32" s="150" customFormat="1" ht="23.1" customHeight="1" thickBot="1">
      <c r="A147" s="750" t="s">
        <v>184</v>
      </c>
      <c r="B147" s="750"/>
      <c r="C147" s="750"/>
      <c r="D147" s="750"/>
      <c r="E147" s="750"/>
      <c r="F147" s="750"/>
      <c r="G147" s="750"/>
      <c r="H147" s="750"/>
      <c r="I147" s="750"/>
      <c r="J147" s="750"/>
      <c r="K147" s="750"/>
      <c r="L147" s="750"/>
      <c r="M147" s="750" t="s">
        <v>185</v>
      </c>
      <c r="N147" s="750"/>
      <c r="O147" s="750"/>
      <c r="P147" s="750"/>
      <c r="Q147" s="750"/>
      <c r="R147" s="750"/>
      <c r="S147" s="750"/>
      <c r="T147" s="746"/>
      <c r="U147" s="746"/>
      <c r="V147" s="746"/>
      <c r="W147" s="746"/>
      <c r="X147" s="172" t="s">
        <v>125</v>
      </c>
      <c r="AB147" s="160"/>
      <c r="AC147" s="160"/>
      <c r="AD147" s="160"/>
      <c r="AE147" s="160"/>
      <c r="AF147" s="160"/>
    </row>
    <row r="148" spans="1:32" s="150" customFormat="1" ht="23.1" customHeight="1" thickBot="1">
      <c r="A148" s="750"/>
      <c r="B148" s="750"/>
      <c r="C148" s="750"/>
      <c r="D148" s="750"/>
      <c r="E148" s="750"/>
      <c r="F148" s="750"/>
      <c r="G148" s="750"/>
      <c r="H148" s="750"/>
      <c r="I148" s="750"/>
      <c r="J148" s="750"/>
      <c r="K148" s="750"/>
      <c r="L148" s="750"/>
      <c r="M148" s="750" t="s">
        <v>186</v>
      </c>
      <c r="N148" s="750"/>
      <c r="O148" s="750"/>
      <c r="P148" s="750"/>
      <c r="Q148" s="750"/>
      <c r="R148" s="750"/>
      <c r="S148" s="750"/>
      <c r="T148" s="746"/>
      <c r="U148" s="746"/>
      <c r="V148" s="746"/>
      <c r="W148" s="746"/>
      <c r="X148" s="172" t="s">
        <v>125</v>
      </c>
      <c r="AB148" s="160"/>
      <c r="AC148" s="160"/>
      <c r="AD148" s="160"/>
      <c r="AE148" s="160"/>
      <c r="AF148" s="160"/>
    </row>
    <row r="149" spans="1:32" s="150" customFormat="1" ht="23.1" customHeight="1" thickBot="1">
      <c r="A149" s="750"/>
      <c r="B149" s="750"/>
      <c r="C149" s="750"/>
      <c r="D149" s="750"/>
      <c r="E149" s="750"/>
      <c r="F149" s="750"/>
      <c r="G149" s="750"/>
      <c r="H149" s="750"/>
      <c r="I149" s="750"/>
      <c r="J149" s="750"/>
      <c r="K149" s="750"/>
      <c r="L149" s="750"/>
      <c r="M149" s="750" t="s">
        <v>187</v>
      </c>
      <c r="N149" s="750"/>
      <c r="O149" s="750"/>
      <c r="P149" s="750"/>
      <c r="Q149" s="750"/>
      <c r="R149" s="750"/>
      <c r="S149" s="750"/>
      <c r="T149" s="747" t="str">
        <f>IFERROR(ROUNDDOWN(T147/(T147+T148),1),"")</f>
        <v/>
      </c>
      <c r="U149" s="748"/>
      <c r="V149" s="748"/>
      <c r="W149" s="748"/>
      <c r="X149" s="749"/>
      <c r="AB149" s="160"/>
      <c r="AC149" s="160"/>
      <c r="AD149" s="160"/>
      <c r="AE149" s="160"/>
      <c r="AF149" s="160"/>
    </row>
    <row r="150" spans="1:32" ht="23.1" customHeight="1">
      <c r="A150" s="156"/>
      <c r="B150" s="156"/>
      <c r="C150" s="156"/>
      <c r="D150" s="156"/>
      <c r="E150" s="156"/>
      <c r="F150" s="156"/>
      <c r="G150" s="156"/>
      <c r="H150" s="156"/>
      <c r="I150" s="156"/>
      <c r="J150" s="156"/>
      <c r="K150" s="156"/>
      <c r="L150" s="156"/>
      <c r="M150" s="156"/>
      <c r="N150" s="156"/>
      <c r="O150" s="156"/>
      <c r="P150" s="156"/>
      <c r="Q150" s="156"/>
      <c r="R150" s="156"/>
      <c r="S150" s="156"/>
      <c r="T150" s="157"/>
      <c r="U150" s="158"/>
      <c r="V150" s="158"/>
      <c r="W150" s="158"/>
      <c r="X150" s="209"/>
      <c r="AB150" s="191"/>
      <c r="AC150" s="191"/>
      <c r="AD150" s="191"/>
      <c r="AE150" s="191"/>
      <c r="AF150" s="191"/>
    </row>
    <row r="151" spans="1:32" ht="23.1" customHeight="1">
      <c r="A151" s="156"/>
      <c r="B151" s="156"/>
      <c r="C151" s="156"/>
      <c r="D151" s="156"/>
      <c r="E151" s="156"/>
      <c r="F151" s="156"/>
      <c r="G151" s="156"/>
      <c r="H151" s="156"/>
      <c r="I151" s="156"/>
      <c r="J151" s="156"/>
      <c r="K151" s="156"/>
      <c r="L151" s="156"/>
      <c r="M151" s="156"/>
      <c r="N151" s="156"/>
      <c r="O151" s="156"/>
      <c r="P151" s="156"/>
      <c r="Q151" s="156"/>
      <c r="R151" s="156"/>
      <c r="S151" s="156"/>
      <c r="T151" s="157"/>
      <c r="U151" s="158"/>
      <c r="V151" s="158"/>
      <c r="W151" s="158"/>
      <c r="X151" s="209"/>
      <c r="AB151" s="191"/>
      <c r="AC151" s="191"/>
      <c r="AD151" s="191"/>
      <c r="AE151" s="191"/>
      <c r="AF151" s="191"/>
    </row>
    <row r="152" spans="1:32" ht="23.1" customHeight="1">
      <c r="A152" s="156"/>
      <c r="B152" s="156"/>
      <c r="C152" s="156"/>
      <c r="D152" s="156"/>
      <c r="E152" s="156"/>
      <c r="F152" s="156"/>
      <c r="G152" s="156"/>
      <c r="H152" s="156"/>
      <c r="I152" s="156"/>
      <c r="J152" s="156"/>
      <c r="K152" s="156"/>
      <c r="L152" s="156"/>
      <c r="M152" s="156"/>
      <c r="N152" s="156"/>
      <c r="O152" s="156"/>
      <c r="P152" s="156"/>
      <c r="Q152" s="156"/>
      <c r="R152" s="156"/>
      <c r="S152" s="156"/>
      <c r="T152" s="157"/>
      <c r="U152" s="158"/>
      <c r="V152" s="158"/>
      <c r="W152" s="158"/>
      <c r="X152" s="209"/>
      <c r="AB152" s="191"/>
      <c r="AC152" s="191"/>
      <c r="AD152" s="191"/>
      <c r="AE152" s="191"/>
      <c r="AF152" s="191"/>
    </row>
    <row r="153" spans="1:32" s="77" customFormat="1" ht="30" customHeight="1" thickBot="1">
      <c r="A153" s="76" t="s">
        <v>188</v>
      </c>
      <c r="B153" s="77" t="s">
        <v>189</v>
      </c>
      <c r="E153" s="556"/>
      <c r="F153" s="556"/>
      <c r="G153" s="556"/>
      <c r="H153" s="556"/>
      <c r="I153" s="556"/>
      <c r="J153" s="556"/>
      <c r="K153" s="556"/>
      <c r="L153" s="556"/>
      <c r="M153" s="556"/>
      <c r="N153" s="556"/>
      <c r="O153" s="556"/>
      <c r="P153" s="556"/>
      <c r="Q153" s="556"/>
      <c r="R153" s="556"/>
      <c r="S153" s="556"/>
      <c r="T153" s="556"/>
      <c r="U153" s="556"/>
      <c r="V153" s="557" t="s">
        <v>190</v>
      </c>
      <c r="W153" s="557"/>
      <c r="X153" s="557"/>
      <c r="Y153" s="94"/>
      <c r="AB153" s="86"/>
      <c r="AC153" s="86"/>
      <c r="AD153" s="86"/>
      <c r="AE153" s="86"/>
      <c r="AF153" s="86"/>
    </row>
    <row r="154" spans="1:32" ht="21.95" customHeight="1">
      <c r="A154" s="558" t="s">
        <v>191</v>
      </c>
      <c r="B154" s="380"/>
      <c r="C154" s="520"/>
      <c r="D154" s="289" t="s">
        <v>192</v>
      </c>
      <c r="E154" s="290"/>
      <c r="F154" s="290"/>
      <c r="G154" s="290"/>
      <c r="H154" s="290"/>
      <c r="I154" s="290"/>
      <c r="J154" s="290"/>
      <c r="K154" s="290"/>
      <c r="L154" s="290"/>
      <c r="M154" s="290"/>
      <c r="N154" s="290"/>
      <c r="O154" s="290"/>
      <c r="P154" s="290"/>
      <c r="Q154" s="290"/>
      <c r="R154" s="291"/>
      <c r="S154" s="379" t="s">
        <v>193</v>
      </c>
      <c r="T154" s="380"/>
      <c r="U154" s="445"/>
      <c r="V154" s="380" t="s">
        <v>194</v>
      </c>
      <c r="W154" s="380"/>
      <c r="X154" s="520"/>
      <c r="Y154" s="194"/>
      <c r="AB154" s="191"/>
      <c r="AC154" s="191"/>
      <c r="AD154" s="191"/>
      <c r="AE154" s="191"/>
      <c r="AF154" s="191"/>
    </row>
    <row r="155" spans="1:32" ht="23.1" customHeight="1">
      <c r="A155" s="305"/>
      <c r="B155" s="306"/>
      <c r="C155" s="337"/>
      <c r="D155" s="95" t="s">
        <v>195</v>
      </c>
      <c r="E155" s="96" t="s">
        <v>196</v>
      </c>
      <c r="F155" s="96" t="s">
        <v>197</v>
      </c>
      <c r="G155" s="96" t="s">
        <v>198</v>
      </c>
      <c r="H155" s="96" t="s">
        <v>199</v>
      </c>
      <c r="I155" s="96" t="s">
        <v>200</v>
      </c>
      <c r="J155" s="96" t="s">
        <v>201</v>
      </c>
      <c r="K155" s="96" t="s">
        <v>202</v>
      </c>
      <c r="L155" s="96" t="s">
        <v>203</v>
      </c>
      <c r="M155" s="96" t="s">
        <v>204</v>
      </c>
      <c r="N155" s="96" t="s">
        <v>205</v>
      </c>
      <c r="O155" s="97" t="s">
        <v>206</v>
      </c>
      <c r="P155" s="559" t="s">
        <v>207</v>
      </c>
      <c r="Q155" s="280"/>
      <c r="R155" s="281"/>
      <c r="S155" s="308"/>
      <c r="T155" s="306"/>
      <c r="U155" s="307"/>
      <c r="V155" s="306"/>
      <c r="W155" s="306"/>
      <c r="X155" s="337"/>
      <c r="Y155" s="194"/>
      <c r="AB155" s="191"/>
      <c r="AC155" s="191"/>
      <c r="AD155" s="191"/>
      <c r="AE155" s="191"/>
      <c r="AF155" s="191"/>
    </row>
    <row r="156" spans="1:32" ht="33" customHeight="1">
      <c r="A156" s="560" t="s">
        <v>208</v>
      </c>
      <c r="B156" s="510"/>
      <c r="C156" s="561"/>
      <c r="D156" s="55"/>
      <c r="E156" s="57"/>
      <c r="F156" s="57"/>
      <c r="G156" s="57"/>
      <c r="H156" s="57"/>
      <c r="I156" s="57"/>
      <c r="J156" s="57"/>
      <c r="K156" s="57"/>
      <c r="L156" s="57"/>
      <c r="M156" s="57"/>
      <c r="N156" s="57"/>
      <c r="O156" s="58"/>
      <c r="P156" s="562">
        <f>SUM(D156:O156)</f>
        <v>0</v>
      </c>
      <c r="Q156" s="563"/>
      <c r="R156" s="564"/>
      <c r="S156" s="565"/>
      <c r="T156" s="563"/>
      <c r="U156" s="564"/>
      <c r="V156" s="563"/>
      <c r="W156" s="563"/>
      <c r="X156" s="566"/>
      <c r="Y156" s="98"/>
      <c r="AB156" s="191"/>
      <c r="AC156" s="191"/>
      <c r="AD156" s="191"/>
      <c r="AE156" s="191"/>
      <c r="AF156" s="191"/>
    </row>
    <row r="157" spans="1:32" ht="33" customHeight="1">
      <c r="A157" s="560" t="s">
        <v>209</v>
      </c>
      <c r="B157" s="510"/>
      <c r="C157" s="561"/>
      <c r="D157" s="55"/>
      <c r="E157" s="57"/>
      <c r="F157" s="57"/>
      <c r="G157" s="57"/>
      <c r="H157" s="57"/>
      <c r="I157" s="57"/>
      <c r="J157" s="57"/>
      <c r="K157" s="57"/>
      <c r="L157" s="57"/>
      <c r="M157" s="57"/>
      <c r="N157" s="57"/>
      <c r="O157" s="58"/>
      <c r="P157" s="562">
        <f>SUM(D157:O157)</f>
        <v>0</v>
      </c>
      <c r="Q157" s="563"/>
      <c r="R157" s="564"/>
      <c r="S157" s="565"/>
      <c r="T157" s="563"/>
      <c r="U157" s="564"/>
      <c r="V157" s="563"/>
      <c r="W157" s="563"/>
      <c r="X157" s="566"/>
      <c r="Y157" s="98"/>
      <c r="AB157" s="191"/>
      <c r="AC157" s="191"/>
      <c r="AD157" s="191"/>
      <c r="AE157" s="191"/>
      <c r="AF157" s="191"/>
    </row>
    <row r="158" spans="1:32" ht="33" customHeight="1">
      <c r="A158" s="567" t="s">
        <v>210</v>
      </c>
      <c r="B158" s="568"/>
      <c r="C158" s="569"/>
      <c r="D158" s="55">
        <f>D156-D157</f>
        <v>0</v>
      </c>
      <c r="E158" s="55">
        <f t="shared" ref="E158:O158" si="0">E156-E157</f>
        <v>0</v>
      </c>
      <c r="F158" s="55">
        <f t="shared" si="0"/>
        <v>0</v>
      </c>
      <c r="G158" s="55">
        <f t="shared" si="0"/>
        <v>0</v>
      </c>
      <c r="H158" s="55">
        <f t="shared" si="0"/>
        <v>0</v>
      </c>
      <c r="I158" s="55">
        <f t="shared" si="0"/>
        <v>0</v>
      </c>
      <c r="J158" s="55">
        <f t="shared" si="0"/>
        <v>0</v>
      </c>
      <c r="K158" s="55">
        <f t="shared" si="0"/>
        <v>0</v>
      </c>
      <c r="L158" s="55">
        <f t="shared" si="0"/>
        <v>0</v>
      </c>
      <c r="M158" s="55">
        <f t="shared" si="0"/>
        <v>0</v>
      </c>
      <c r="N158" s="55">
        <f t="shared" si="0"/>
        <v>0</v>
      </c>
      <c r="O158" s="55">
        <f t="shared" si="0"/>
        <v>0</v>
      </c>
      <c r="P158" s="562">
        <f>SUM(D158:O158)</f>
        <v>0</v>
      </c>
      <c r="Q158" s="563"/>
      <c r="R158" s="564"/>
      <c r="S158" s="570">
        <f>S156-S157</f>
        <v>0</v>
      </c>
      <c r="T158" s="571"/>
      <c r="U158" s="572"/>
      <c r="V158" s="570">
        <f>V156-V157</f>
        <v>0</v>
      </c>
      <c r="W158" s="571"/>
      <c r="X158" s="573"/>
      <c r="Y158" s="99"/>
      <c r="AB158" s="191"/>
      <c r="AC158" s="191"/>
      <c r="AD158" s="191"/>
      <c r="AE158" s="191"/>
      <c r="AF158" s="191"/>
    </row>
    <row r="159" spans="1:32" ht="33" customHeight="1">
      <c r="A159" s="567" t="s">
        <v>211</v>
      </c>
      <c r="B159" s="568"/>
      <c r="C159" s="569"/>
      <c r="D159" s="61" t="str">
        <f>IF(ISERROR(D158/D156),"",D158/D156)</f>
        <v/>
      </c>
      <c r="E159" s="61" t="str">
        <f t="shared" ref="E159:N159" si="1">IF(ISERROR(E158/E156),"",E158/E156)</f>
        <v/>
      </c>
      <c r="F159" s="61" t="str">
        <f t="shared" si="1"/>
        <v/>
      </c>
      <c r="G159" s="61" t="str">
        <f t="shared" si="1"/>
        <v/>
      </c>
      <c r="H159" s="61" t="str">
        <f t="shared" si="1"/>
        <v/>
      </c>
      <c r="I159" s="61" t="str">
        <f t="shared" si="1"/>
        <v/>
      </c>
      <c r="J159" s="61" t="str">
        <f t="shared" si="1"/>
        <v/>
      </c>
      <c r="K159" s="61" t="str">
        <f t="shared" si="1"/>
        <v/>
      </c>
      <c r="L159" s="61" t="str">
        <f t="shared" si="1"/>
        <v/>
      </c>
      <c r="M159" s="61" t="str">
        <f t="shared" si="1"/>
        <v/>
      </c>
      <c r="N159" s="61" t="str">
        <f t="shared" si="1"/>
        <v/>
      </c>
      <c r="O159" s="61" t="str">
        <f>IF(ISERROR(O158/O156),"",O158/O156)</f>
        <v/>
      </c>
      <c r="P159" s="574" t="str">
        <f>IF(ISERROR(P158/P156),"",P158/P156)</f>
        <v/>
      </c>
      <c r="Q159" s="575"/>
      <c r="R159" s="575"/>
      <c r="S159" s="576" t="str">
        <f>IF(ISERROR(S158/S156),"",S158/S156)</f>
        <v/>
      </c>
      <c r="T159" s="575"/>
      <c r="U159" s="577"/>
      <c r="V159" s="575" t="str">
        <f>IF(ISERROR(V158/V156),"",V158/V156)</f>
        <v/>
      </c>
      <c r="W159" s="575"/>
      <c r="X159" s="578"/>
      <c r="Y159" s="99"/>
      <c r="AB159" s="191"/>
      <c r="AC159" s="191"/>
      <c r="AD159" s="191"/>
      <c r="AE159" s="191"/>
      <c r="AF159" s="191"/>
    </row>
    <row r="160" spans="1:32" ht="33" customHeight="1">
      <c r="A160" s="591" t="s">
        <v>212</v>
      </c>
      <c r="B160" s="509" t="s">
        <v>213</v>
      </c>
      <c r="C160" s="561"/>
      <c r="D160" s="55"/>
      <c r="E160" s="57"/>
      <c r="F160" s="57"/>
      <c r="G160" s="57"/>
      <c r="H160" s="57"/>
      <c r="I160" s="57"/>
      <c r="J160" s="57"/>
      <c r="K160" s="57"/>
      <c r="L160" s="57"/>
      <c r="M160" s="57"/>
      <c r="N160" s="57"/>
      <c r="O160" s="58"/>
      <c r="P160" s="562">
        <f t="shared" ref="P160:P169" si="2">SUM(D160:O160)</f>
        <v>0</v>
      </c>
      <c r="Q160" s="563"/>
      <c r="R160" s="564"/>
      <c r="S160" s="565"/>
      <c r="T160" s="563"/>
      <c r="U160" s="564"/>
      <c r="V160" s="563"/>
      <c r="W160" s="563"/>
      <c r="X160" s="566"/>
      <c r="Y160" s="98"/>
      <c r="AB160" s="191"/>
      <c r="AC160" s="191"/>
      <c r="AD160" s="191"/>
      <c r="AE160" s="191"/>
      <c r="AF160" s="191"/>
    </row>
    <row r="161" spans="1:25" ht="33" customHeight="1">
      <c r="A161" s="288"/>
      <c r="B161" s="509" t="s">
        <v>214</v>
      </c>
      <c r="C161" s="561"/>
      <c r="D161" s="55"/>
      <c r="E161" s="57"/>
      <c r="F161" s="57"/>
      <c r="G161" s="57"/>
      <c r="H161" s="57"/>
      <c r="I161" s="57"/>
      <c r="J161" s="57"/>
      <c r="K161" s="57"/>
      <c r="L161" s="57"/>
      <c r="M161" s="57"/>
      <c r="N161" s="57"/>
      <c r="O161" s="58"/>
      <c r="P161" s="562">
        <f t="shared" si="2"/>
        <v>0</v>
      </c>
      <c r="Q161" s="563"/>
      <c r="R161" s="564"/>
      <c r="S161" s="565"/>
      <c r="T161" s="563"/>
      <c r="U161" s="564"/>
      <c r="V161" s="563"/>
      <c r="W161" s="563"/>
      <c r="X161" s="566"/>
      <c r="Y161" s="98"/>
    </row>
    <row r="162" spans="1:25" ht="33" customHeight="1">
      <c r="A162" s="288"/>
      <c r="B162" s="509" t="s">
        <v>215</v>
      </c>
      <c r="C162" s="561"/>
      <c r="D162" s="55"/>
      <c r="E162" s="57"/>
      <c r="F162" s="57"/>
      <c r="G162" s="57"/>
      <c r="H162" s="57"/>
      <c r="I162" s="57"/>
      <c r="J162" s="57"/>
      <c r="K162" s="57"/>
      <c r="L162" s="57"/>
      <c r="M162" s="57"/>
      <c r="N162" s="57"/>
      <c r="O162" s="58"/>
      <c r="P162" s="562">
        <f t="shared" si="2"/>
        <v>0</v>
      </c>
      <c r="Q162" s="563"/>
      <c r="R162" s="564"/>
      <c r="S162" s="565"/>
      <c r="T162" s="563"/>
      <c r="U162" s="564"/>
      <c r="V162" s="563"/>
      <c r="W162" s="563"/>
      <c r="X162" s="566"/>
      <c r="Y162" s="98"/>
    </row>
    <row r="163" spans="1:25" ht="33" customHeight="1">
      <c r="A163" s="288"/>
      <c r="B163" s="509" t="s">
        <v>216</v>
      </c>
      <c r="C163" s="561"/>
      <c r="D163" s="55"/>
      <c r="E163" s="57"/>
      <c r="F163" s="57"/>
      <c r="G163" s="57"/>
      <c r="H163" s="57"/>
      <c r="I163" s="57"/>
      <c r="J163" s="57"/>
      <c r="K163" s="57"/>
      <c r="L163" s="57"/>
      <c r="M163" s="57"/>
      <c r="N163" s="57"/>
      <c r="O163" s="58"/>
      <c r="P163" s="562">
        <f t="shared" si="2"/>
        <v>0</v>
      </c>
      <c r="Q163" s="563"/>
      <c r="R163" s="564"/>
      <c r="S163" s="565"/>
      <c r="T163" s="563"/>
      <c r="U163" s="564"/>
      <c r="V163" s="563"/>
      <c r="W163" s="563"/>
      <c r="X163" s="566"/>
      <c r="Y163" s="98"/>
    </row>
    <row r="164" spans="1:25" ht="33" customHeight="1">
      <c r="A164" s="288"/>
      <c r="B164" s="509" t="s">
        <v>217</v>
      </c>
      <c r="C164" s="561"/>
      <c r="D164" s="55"/>
      <c r="E164" s="57"/>
      <c r="F164" s="57"/>
      <c r="G164" s="57"/>
      <c r="H164" s="57"/>
      <c r="I164" s="57"/>
      <c r="J164" s="57"/>
      <c r="K164" s="57"/>
      <c r="L164" s="57"/>
      <c r="M164" s="57"/>
      <c r="N164" s="57"/>
      <c r="O164" s="58"/>
      <c r="P164" s="562">
        <f t="shared" si="2"/>
        <v>0</v>
      </c>
      <c r="Q164" s="563"/>
      <c r="R164" s="564"/>
      <c r="S164" s="565"/>
      <c r="T164" s="563"/>
      <c r="U164" s="564"/>
      <c r="V164" s="563"/>
      <c r="W164" s="563"/>
      <c r="X164" s="566"/>
      <c r="Y164" s="98"/>
    </row>
    <row r="165" spans="1:25" ht="33" customHeight="1">
      <c r="A165" s="288"/>
      <c r="B165" s="509" t="s">
        <v>218</v>
      </c>
      <c r="C165" s="561"/>
      <c r="D165" s="55"/>
      <c r="E165" s="57"/>
      <c r="F165" s="57"/>
      <c r="G165" s="57"/>
      <c r="H165" s="57"/>
      <c r="I165" s="57"/>
      <c r="J165" s="57"/>
      <c r="K165" s="57"/>
      <c r="L165" s="57"/>
      <c r="M165" s="57"/>
      <c r="N165" s="57"/>
      <c r="O165" s="58"/>
      <c r="P165" s="562">
        <f t="shared" si="2"/>
        <v>0</v>
      </c>
      <c r="Q165" s="563"/>
      <c r="R165" s="564"/>
      <c r="S165" s="565"/>
      <c r="T165" s="563"/>
      <c r="U165" s="564"/>
      <c r="V165" s="563"/>
      <c r="W165" s="563"/>
      <c r="X165" s="566"/>
      <c r="Y165" s="98"/>
    </row>
    <row r="166" spans="1:25" ht="33" customHeight="1">
      <c r="A166" s="288"/>
      <c r="B166" s="509" t="s">
        <v>219</v>
      </c>
      <c r="C166" s="561"/>
      <c r="D166" s="55"/>
      <c r="E166" s="57"/>
      <c r="F166" s="57"/>
      <c r="G166" s="57"/>
      <c r="H166" s="57"/>
      <c r="I166" s="57"/>
      <c r="J166" s="57"/>
      <c r="K166" s="57"/>
      <c r="L166" s="57"/>
      <c r="M166" s="57"/>
      <c r="N166" s="57"/>
      <c r="O166" s="58"/>
      <c r="P166" s="562">
        <f t="shared" si="2"/>
        <v>0</v>
      </c>
      <c r="Q166" s="563"/>
      <c r="R166" s="564"/>
      <c r="S166" s="565"/>
      <c r="T166" s="563"/>
      <c r="U166" s="564"/>
      <c r="V166" s="563"/>
      <c r="W166" s="563"/>
      <c r="X166" s="566"/>
      <c r="Y166" s="98"/>
    </row>
    <row r="167" spans="1:25" ht="33" customHeight="1">
      <c r="A167" s="288"/>
      <c r="B167" s="579" t="s">
        <v>220</v>
      </c>
      <c r="C167" s="561"/>
      <c r="D167" s="55"/>
      <c r="E167" s="57"/>
      <c r="F167" s="57"/>
      <c r="G167" s="57"/>
      <c r="H167" s="57"/>
      <c r="I167" s="57"/>
      <c r="J167" s="57"/>
      <c r="K167" s="57"/>
      <c r="L167" s="57"/>
      <c r="M167" s="57"/>
      <c r="N167" s="57"/>
      <c r="O167" s="58"/>
      <c r="P167" s="562">
        <f t="shared" si="2"/>
        <v>0</v>
      </c>
      <c r="Q167" s="563"/>
      <c r="R167" s="564"/>
      <c r="S167" s="565"/>
      <c r="T167" s="563"/>
      <c r="U167" s="564"/>
      <c r="V167" s="563"/>
      <c r="W167" s="563"/>
      <c r="X167" s="566"/>
      <c r="Y167" s="98"/>
    </row>
    <row r="168" spans="1:25" ht="33" customHeight="1">
      <c r="A168" s="288"/>
      <c r="B168" s="509" t="s">
        <v>221</v>
      </c>
      <c r="C168" s="561"/>
      <c r="D168" s="55"/>
      <c r="E168" s="57"/>
      <c r="F168" s="57"/>
      <c r="G168" s="57"/>
      <c r="H168" s="57"/>
      <c r="I168" s="57"/>
      <c r="J168" s="57"/>
      <c r="K168" s="57"/>
      <c r="L168" s="57"/>
      <c r="M168" s="57"/>
      <c r="N168" s="57"/>
      <c r="O168" s="58"/>
      <c r="P168" s="562">
        <f t="shared" si="2"/>
        <v>0</v>
      </c>
      <c r="Q168" s="563"/>
      <c r="R168" s="564"/>
      <c r="S168" s="565"/>
      <c r="T168" s="563"/>
      <c r="U168" s="564"/>
      <c r="V168" s="563"/>
      <c r="W168" s="563"/>
      <c r="X168" s="566"/>
      <c r="Y168" s="98"/>
    </row>
    <row r="169" spans="1:25" ht="33" customHeight="1">
      <c r="A169" s="288"/>
      <c r="B169" s="268" t="s">
        <v>222</v>
      </c>
      <c r="C169" s="270"/>
      <c r="D169" s="55"/>
      <c r="E169" s="57"/>
      <c r="F169" s="57"/>
      <c r="G169" s="57"/>
      <c r="H169" s="57"/>
      <c r="I169" s="57"/>
      <c r="J169" s="57"/>
      <c r="K169" s="57"/>
      <c r="L169" s="57"/>
      <c r="M169" s="57"/>
      <c r="N169" s="57"/>
      <c r="O169" s="58"/>
      <c r="P169" s="562">
        <f t="shared" si="2"/>
        <v>0</v>
      </c>
      <c r="Q169" s="563"/>
      <c r="R169" s="564"/>
      <c r="S169" s="580"/>
      <c r="T169" s="581"/>
      <c r="U169" s="582"/>
      <c r="V169" s="580"/>
      <c r="W169" s="581"/>
      <c r="X169" s="583"/>
      <c r="Y169" s="98"/>
    </row>
    <row r="170" spans="1:25" ht="33" customHeight="1">
      <c r="A170" s="592"/>
      <c r="B170" s="510" t="s">
        <v>223</v>
      </c>
      <c r="C170" s="561"/>
      <c r="D170" s="56">
        <f>SUM(D160:D169)</f>
        <v>0</v>
      </c>
      <c r="E170" s="56">
        <f t="shared" ref="E170:O170" si="3">SUM(E160:E169)</f>
        <v>0</v>
      </c>
      <c r="F170" s="56">
        <f t="shared" si="3"/>
        <v>0</v>
      </c>
      <c r="G170" s="56">
        <f t="shared" si="3"/>
        <v>0</v>
      </c>
      <c r="H170" s="56">
        <f t="shared" si="3"/>
        <v>0</v>
      </c>
      <c r="I170" s="56">
        <f t="shared" si="3"/>
        <v>0</v>
      </c>
      <c r="J170" s="56">
        <f>SUM(J160:J169)</f>
        <v>0</v>
      </c>
      <c r="K170" s="56">
        <f t="shared" si="3"/>
        <v>0</v>
      </c>
      <c r="L170" s="56">
        <f t="shared" si="3"/>
        <v>0</v>
      </c>
      <c r="M170" s="56">
        <f t="shared" si="3"/>
        <v>0</v>
      </c>
      <c r="N170" s="56">
        <f t="shared" si="3"/>
        <v>0</v>
      </c>
      <c r="O170" s="56">
        <f t="shared" si="3"/>
        <v>0</v>
      </c>
      <c r="P170" s="562">
        <f>SUM(P160:R169)</f>
        <v>0</v>
      </c>
      <c r="Q170" s="563"/>
      <c r="R170" s="564"/>
      <c r="S170" s="584">
        <f>SUM(S160:U169)</f>
        <v>0</v>
      </c>
      <c r="T170" s="585"/>
      <c r="U170" s="586"/>
      <c r="V170" s="584">
        <f>SUM(V160:X169)</f>
        <v>0</v>
      </c>
      <c r="W170" s="585"/>
      <c r="X170" s="587"/>
      <c r="Y170" s="191"/>
    </row>
    <row r="171" spans="1:25" ht="33" customHeight="1">
      <c r="A171" s="588" t="s">
        <v>224</v>
      </c>
      <c r="B171" s="589"/>
      <c r="C171" s="590"/>
      <c r="D171" s="55">
        <f>D156-D157-D170</f>
        <v>0</v>
      </c>
      <c r="E171" s="55">
        <f t="shared" ref="E171:O171" si="4">E156-E157-E170</f>
        <v>0</v>
      </c>
      <c r="F171" s="55">
        <f t="shared" si="4"/>
        <v>0</v>
      </c>
      <c r="G171" s="55">
        <f t="shared" si="4"/>
        <v>0</v>
      </c>
      <c r="H171" s="55">
        <f t="shared" si="4"/>
        <v>0</v>
      </c>
      <c r="I171" s="55">
        <f t="shared" si="4"/>
        <v>0</v>
      </c>
      <c r="J171" s="55">
        <f t="shared" si="4"/>
        <v>0</v>
      </c>
      <c r="K171" s="55">
        <f t="shared" si="4"/>
        <v>0</v>
      </c>
      <c r="L171" s="55">
        <f t="shared" si="4"/>
        <v>0</v>
      </c>
      <c r="M171" s="55">
        <f>M156-M157-M170</f>
        <v>0</v>
      </c>
      <c r="N171" s="55">
        <f t="shared" si="4"/>
        <v>0</v>
      </c>
      <c r="O171" s="55">
        <f t="shared" si="4"/>
        <v>0</v>
      </c>
      <c r="P171" s="562">
        <f>P156-P157-P170</f>
        <v>0</v>
      </c>
      <c r="Q171" s="563"/>
      <c r="R171" s="563"/>
      <c r="S171" s="565">
        <f>S156-S157-S170</f>
        <v>0</v>
      </c>
      <c r="T171" s="563"/>
      <c r="U171" s="564"/>
      <c r="V171" s="563">
        <f>V156-V157-V170</f>
        <v>0</v>
      </c>
      <c r="W171" s="563"/>
      <c r="X171" s="566"/>
      <c r="Y171" s="98"/>
    </row>
    <row r="172" spans="1:25" ht="33" customHeight="1">
      <c r="A172" s="588" t="s">
        <v>225</v>
      </c>
      <c r="B172" s="589"/>
      <c r="C172" s="590"/>
      <c r="D172" s="55"/>
      <c r="E172" s="57"/>
      <c r="F172" s="57"/>
      <c r="G172" s="57"/>
      <c r="H172" s="57"/>
      <c r="I172" s="57"/>
      <c r="J172" s="57"/>
      <c r="K172" s="57"/>
      <c r="L172" s="57"/>
      <c r="M172" s="57"/>
      <c r="N172" s="57"/>
      <c r="O172" s="58"/>
      <c r="P172" s="562">
        <f>SUM(D172:O172)</f>
        <v>0</v>
      </c>
      <c r="Q172" s="563"/>
      <c r="R172" s="564"/>
      <c r="S172" s="580"/>
      <c r="T172" s="581"/>
      <c r="U172" s="582"/>
      <c r="V172" s="580"/>
      <c r="W172" s="581"/>
      <c r="X172" s="583"/>
      <c r="Y172" s="98"/>
    </row>
    <row r="173" spans="1:25" ht="33" customHeight="1">
      <c r="A173" s="588" t="s">
        <v>226</v>
      </c>
      <c r="B173" s="589"/>
      <c r="C173" s="590"/>
      <c r="D173" s="55">
        <f>D171+D172</f>
        <v>0</v>
      </c>
      <c r="E173" s="55">
        <f t="shared" ref="E173:O173" si="5">E171+E172</f>
        <v>0</v>
      </c>
      <c r="F173" s="55">
        <f t="shared" si="5"/>
        <v>0</v>
      </c>
      <c r="G173" s="55">
        <f t="shared" si="5"/>
        <v>0</v>
      </c>
      <c r="H173" s="55">
        <f t="shared" si="5"/>
        <v>0</v>
      </c>
      <c r="I173" s="55">
        <f t="shared" si="5"/>
        <v>0</v>
      </c>
      <c r="J173" s="55">
        <f t="shared" si="5"/>
        <v>0</v>
      </c>
      <c r="K173" s="55">
        <f t="shared" si="5"/>
        <v>0</v>
      </c>
      <c r="L173" s="55">
        <f t="shared" si="5"/>
        <v>0</v>
      </c>
      <c r="M173" s="55">
        <f t="shared" si="5"/>
        <v>0</v>
      </c>
      <c r="N173" s="55">
        <f t="shared" si="5"/>
        <v>0</v>
      </c>
      <c r="O173" s="55">
        <f t="shared" si="5"/>
        <v>0</v>
      </c>
      <c r="P173" s="562">
        <f>P171+P172</f>
        <v>0</v>
      </c>
      <c r="Q173" s="563"/>
      <c r="R173" s="563"/>
      <c r="S173" s="565">
        <f>S171+S172</f>
        <v>0</v>
      </c>
      <c r="T173" s="563"/>
      <c r="U173" s="564"/>
      <c r="V173" s="563">
        <f>V171+V172</f>
        <v>0</v>
      </c>
      <c r="W173" s="563"/>
      <c r="X173" s="566"/>
      <c r="Y173" s="98"/>
    </row>
    <row r="174" spans="1:25" ht="33" customHeight="1">
      <c r="A174" s="567" t="s">
        <v>227</v>
      </c>
      <c r="B174" s="568"/>
      <c r="C174" s="569"/>
      <c r="D174" s="55"/>
      <c r="E174" s="57"/>
      <c r="F174" s="57"/>
      <c r="G174" s="57"/>
      <c r="H174" s="57"/>
      <c r="I174" s="57"/>
      <c r="J174" s="57"/>
      <c r="K174" s="57"/>
      <c r="L174" s="57"/>
      <c r="M174" s="57"/>
      <c r="N174" s="57"/>
      <c r="O174" s="58"/>
      <c r="P174" s="562">
        <f>SUM(D174:O174)</f>
        <v>0</v>
      </c>
      <c r="Q174" s="563"/>
      <c r="R174" s="564"/>
      <c r="S174" s="570"/>
      <c r="T174" s="571"/>
      <c r="U174" s="572"/>
      <c r="V174" s="570"/>
      <c r="W174" s="571"/>
      <c r="X174" s="573"/>
      <c r="Y174" s="98"/>
    </row>
    <row r="175" spans="1:25" ht="33" customHeight="1">
      <c r="A175" s="588" t="s">
        <v>228</v>
      </c>
      <c r="B175" s="589"/>
      <c r="C175" s="590"/>
      <c r="D175" s="55"/>
      <c r="E175" s="57"/>
      <c r="F175" s="57"/>
      <c r="G175" s="57"/>
      <c r="H175" s="57"/>
      <c r="I175" s="57"/>
      <c r="J175" s="57"/>
      <c r="K175" s="57"/>
      <c r="L175" s="57"/>
      <c r="M175" s="57"/>
      <c r="N175" s="57"/>
      <c r="O175" s="58"/>
      <c r="P175" s="562">
        <f>SUM(D175:O175)</f>
        <v>0</v>
      </c>
      <c r="Q175" s="563"/>
      <c r="R175" s="564"/>
      <c r="S175" s="565"/>
      <c r="T175" s="563"/>
      <c r="U175" s="564"/>
      <c r="V175" s="565"/>
      <c r="W175" s="563"/>
      <c r="X175" s="566"/>
      <c r="Y175" s="98"/>
    </row>
    <row r="176" spans="1:25" ht="33" customHeight="1">
      <c r="A176" s="588" t="s">
        <v>229</v>
      </c>
      <c r="B176" s="589"/>
      <c r="C176" s="590"/>
      <c r="D176" s="55">
        <f>D167+D173-D174-D175</f>
        <v>0</v>
      </c>
      <c r="E176" s="55">
        <f t="shared" ref="E176:O176" si="6">E167+E173-E174-E175</f>
        <v>0</v>
      </c>
      <c r="F176" s="55">
        <f t="shared" si="6"/>
        <v>0</v>
      </c>
      <c r="G176" s="55">
        <f t="shared" si="6"/>
        <v>0</v>
      </c>
      <c r="H176" s="55">
        <f t="shared" si="6"/>
        <v>0</v>
      </c>
      <c r="I176" s="55">
        <f t="shared" si="6"/>
        <v>0</v>
      </c>
      <c r="J176" s="55">
        <f t="shared" si="6"/>
        <v>0</v>
      </c>
      <c r="K176" s="55">
        <f t="shared" si="6"/>
        <v>0</v>
      </c>
      <c r="L176" s="55">
        <f t="shared" si="6"/>
        <v>0</v>
      </c>
      <c r="M176" s="55">
        <f>M167+M173-M174-M175</f>
        <v>0</v>
      </c>
      <c r="N176" s="55">
        <f t="shared" si="6"/>
        <v>0</v>
      </c>
      <c r="O176" s="55">
        <f t="shared" si="6"/>
        <v>0</v>
      </c>
      <c r="P176" s="562">
        <f>P167+P173-P174-P175</f>
        <v>0</v>
      </c>
      <c r="Q176" s="563"/>
      <c r="R176" s="563"/>
      <c r="S176" s="565">
        <f>S167+S173-S174-S175</f>
        <v>0</v>
      </c>
      <c r="T176" s="563"/>
      <c r="U176" s="564"/>
      <c r="V176" s="563">
        <f>V167+V173-V174-V175</f>
        <v>0</v>
      </c>
      <c r="W176" s="563"/>
      <c r="X176" s="566"/>
      <c r="Y176" s="98"/>
    </row>
    <row r="177" spans="1:32" ht="33" customHeight="1">
      <c r="A177" s="560" t="s">
        <v>230</v>
      </c>
      <c r="B177" s="510"/>
      <c r="C177" s="561"/>
      <c r="D177" s="55"/>
      <c r="E177" s="57"/>
      <c r="F177" s="57"/>
      <c r="G177" s="57"/>
      <c r="H177" s="57"/>
      <c r="I177" s="57"/>
      <c r="J177" s="57"/>
      <c r="K177" s="57"/>
      <c r="L177" s="57"/>
      <c r="M177" s="57"/>
      <c r="N177" s="57"/>
      <c r="O177" s="58"/>
      <c r="P177" s="562">
        <f>SUM(D177:O177)</f>
        <v>0</v>
      </c>
      <c r="Q177" s="563"/>
      <c r="R177" s="564"/>
      <c r="S177" s="565"/>
      <c r="T177" s="563"/>
      <c r="U177" s="564"/>
      <c r="V177" s="565"/>
      <c r="W177" s="563"/>
      <c r="X177" s="566"/>
      <c r="Y177" s="98"/>
      <c r="AB177" s="191"/>
      <c r="AC177" s="191"/>
      <c r="AD177" s="191"/>
      <c r="AE177" s="191"/>
      <c r="AF177" s="191"/>
    </row>
    <row r="178" spans="1:32" ht="33" customHeight="1" thickBot="1">
      <c r="A178" s="593" t="s">
        <v>231</v>
      </c>
      <c r="B178" s="594"/>
      <c r="C178" s="595"/>
      <c r="D178" s="59">
        <f>D176-D177</f>
        <v>0</v>
      </c>
      <c r="E178" s="60">
        <f>E176-E177</f>
        <v>0</v>
      </c>
      <c r="F178" s="60">
        <f t="shared" ref="F178:O178" si="7">F176-F177</f>
        <v>0</v>
      </c>
      <c r="G178" s="60">
        <f t="shared" si="7"/>
        <v>0</v>
      </c>
      <c r="H178" s="60">
        <f t="shared" si="7"/>
        <v>0</v>
      </c>
      <c r="I178" s="60">
        <f t="shared" si="7"/>
        <v>0</v>
      </c>
      <c r="J178" s="60">
        <f t="shared" si="7"/>
        <v>0</v>
      </c>
      <c r="K178" s="60">
        <f>K176-K177</f>
        <v>0</v>
      </c>
      <c r="L178" s="60">
        <f t="shared" si="7"/>
        <v>0</v>
      </c>
      <c r="M178" s="60">
        <f t="shared" si="7"/>
        <v>0</v>
      </c>
      <c r="N178" s="60">
        <f t="shared" si="7"/>
        <v>0</v>
      </c>
      <c r="O178" s="60">
        <f t="shared" si="7"/>
        <v>0</v>
      </c>
      <c r="P178" s="596">
        <f>P176-P177</f>
        <v>0</v>
      </c>
      <c r="Q178" s="597"/>
      <c r="R178" s="597"/>
      <c r="S178" s="598">
        <f>S176-S177</f>
        <v>0</v>
      </c>
      <c r="T178" s="597"/>
      <c r="U178" s="599"/>
      <c r="V178" s="597">
        <f>V176-V177</f>
        <v>0</v>
      </c>
      <c r="W178" s="597"/>
      <c r="X178" s="600"/>
      <c r="Y178" s="98"/>
      <c r="AB178" s="191"/>
      <c r="AC178" s="191"/>
      <c r="AD178" s="191"/>
      <c r="AE178" s="191"/>
      <c r="AF178" s="191"/>
    </row>
    <row r="179" spans="1:32" s="77" customFormat="1" ht="18" customHeight="1" thickBot="1">
      <c r="A179" s="77" t="s">
        <v>232</v>
      </c>
      <c r="AB179" s="86"/>
      <c r="AC179" s="86"/>
      <c r="AD179" s="86"/>
      <c r="AE179" s="86"/>
      <c r="AF179" s="86"/>
    </row>
    <row r="180" spans="1:32" ht="22.5" customHeight="1">
      <c r="A180" s="558"/>
      <c r="B180" s="380"/>
      <c r="C180" s="520"/>
      <c r="D180" s="289" t="s">
        <v>233</v>
      </c>
      <c r="E180" s="290"/>
      <c r="F180" s="290"/>
      <c r="G180" s="290"/>
      <c r="H180" s="290"/>
      <c r="I180" s="290"/>
      <c r="J180" s="290"/>
      <c r="K180" s="290"/>
      <c r="L180" s="290"/>
      <c r="M180" s="290"/>
      <c r="N180" s="290"/>
      <c r="O180" s="290"/>
      <c r="P180" s="290"/>
      <c r="Q180" s="290"/>
      <c r="R180" s="290"/>
      <c r="S180" s="290"/>
      <c r="T180" s="290"/>
      <c r="U180" s="290"/>
      <c r="V180" s="290"/>
      <c r="W180" s="290"/>
      <c r="X180" s="602"/>
      <c r="Y180" s="194"/>
      <c r="AB180" s="191"/>
      <c r="AC180" s="191"/>
      <c r="AD180" s="191"/>
      <c r="AE180" s="191"/>
      <c r="AF180" s="191"/>
    </row>
    <row r="181" spans="1:32" ht="22.5" customHeight="1" thickBot="1">
      <c r="A181" s="392"/>
      <c r="B181" s="393"/>
      <c r="C181" s="601"/>
      <c r="D181" s="436" t="s">
        <v>192</v>
      </c>
      <c r="E181" s="437"/>
      <c r="F181" s="437"/>
      <c r="G181" s="437"/>
      <c r="H181" s="437"/>
      <c r="I181" s="437"/>
      <c r="J181" s="603"/>
      <c r="K181" s="474" t="s">
        <v>193</v>
      </c>
      <c r="L181" s="437"/>
      <c r="M181" s="437"/>
      <c r="N181" s="437"/>
      <c r="O181" s="437"/>
      <c r="P181" s="437"/>
      <c r="Q181" s="603"/>
      <c r="R181" s="474" t="s">
        <v>234</v>
      </c>
      <c r="S181" s="437"/>
      <c r="T181" s="437"/>
      <c r="U181" s="437"/>
      <c r="V181" s="437"/>
      <c r="W181" s="437"/>
      <c r="X181" s="441"/>
      <c r="Y181" s="194"/>
      <c r="AB181" s="191"/>
      <c r="AC181" s="191"/>
      <c r="AD181" s="191"/>
      <c r="AE181" s="191"/>
      <c r="AF181" s="191"/>
    </row>
    <row r="182" spans="1:32" ht="30" customHeight="1">
      <c r="A182" s="558" t="s">
        <v>235</v>
      </c>
      <c r="B182" s="380"/>
      <c r="C182" s="520"/>
      <c r="D182" s="605"/>
      <c r="E182" s="606"/>
      <c r="F182" s="606"/>
      <c r="G182" s="606"/>
      <c r="H182" s="606"/>
      <c r="I182" s="606"/>
      <c r="J182" s="606"/>
      <c r="K182" s="609"/>
      <c r="L182" s="610"/>
      <c r="M182" s="610"/>
      <c r="N182" s="610"/>
      <c r="O182" s="610"/>
      <c r="P182" s="610"/>
      <c r="Q182" s="611"/>
      <c r="R182" s="609"/>
      <c r="S182" s="610"/>
      <c r="T182" s="610"/>
      <c r="U182" s="610"/>
      <c r="V182" s="610"/>
      <c r="W182" s="610"/>
      <c r="X182" s="618"/>
      <c r="Y182" s="100"/>
      <c r="AB182" s="191"/>
      <c r="AC182" s="191"/>
      <c r="AD182" s="191"/>
      <c r="AE182" s="191"/>
      <c r="AF182" s="191"/>
    </row>
    <row r="183" spans="1:32" ht="30" customHeight="1">
      <c r="A183" s="370"/>
      <c r="B183" s="371"/>
      <c r="C183" s="604"/>
      <c r="D183" s="607"/>
      <c r="E183" s="608"/>
      <c r="F183" s="608"/>
      <c r="G183" s="608"/>
      <c r="H183" s="608"/>
      <c r="I183" s="608"/>
      <c r="J183" s="608"/>
      <c r="K183" s="612"/>
      <c r="L183" s="613"/>
      <c r="M183" s="613"/>
      <c r="N183" s="613"/>
      <c r="O183" s="613"/>
      <c r="P183" s="613"/>
      <c r="Q183" s="614"/>
      <c r="R183" s="612"/>
      <c r="S183" s="613"/>
      <c r="T183" s="613"/>
      <c r="U183" s="613"/>
      <c r="V183" s="613"/>
      <c r="W183" s="613"/>
      <c r="X183" s="619"/>
      <c r="Y183" s="100"/>
      <c r="AB183" s="191"/>
      <c r="AC183" s="191"/>
      <c r="AD183" s="191"/>
      <c r="AE183" s="191"/>
      <c r="AF183" s="191"/>
    </row>
    <row r="184" spans="1:32" ht="30" customHeight="1">
      <c r="A184" s="305"/>
      <c r="B184" s="306"/>
      <c r="C184" s="337"/>
      <c r="D184" s="607"/>
      <c r="E184" s="608"/>
      <c r="F184" s="608"/>
      <c r="G184" s="608"/>
      <c r="H184" s="608"/>
      <c r="I184" s="608"/>
      <c r="J184" s="608"/>
      <c r="K184" s="615"/>
      <c r="L184" s="616"/>
      <c r="M184" s="616"/>
      <c r="N184" s="616"/>
      <c r="O184" s="616"/>
      <c r="P184" s="616"/>
      <c r="Q184" s="617"/>
      <c r="R184" s="615"/>
      <c r="S184" s="616"/>
      <c r="T184" s="616"/>
      <c r="U184" s="616"/>
      <c r="V184" s="616"/>
      <c r="W184" s="616"/>
      <c r="X184" s="620"/>
      <c r="Y184" s="100"/>
      <c r="AB184" s="191"/>
      <c r="AC184" s="191"/>
      <c r="AD184" s="191"/>
      <c r="AE184" s="191"/>
      <c r="AF184" s="191"/>
    </row>
    <row r="185" spans="1:32" ht="30" customHeight="1">
      <c r="A185" s="304" t="s">
        <v>236</v>
      </c>
      <c r="B185" s="298"/>
      <c r="C185" s="336"/>
      <c r="D185" s="621"/>
      <c r="E185" s="622"/>
      <c r="F185" s="622"/>
      <c r="G185" s="622"/>
      <c r="H185" s="622"/>
      <c r="I185" s="622"/>
      <c r="J185" s="622"/>
      <c r="K185" s="625"/>
      <c r="L185" s="626"/>
      <c r="M185" s="626"/>
      <c r="N185" s="626"/>
      <c r="O185" s="626"/>
      <c r="P185" s="626"/>
      <c r="Q185" s="627"/>
      <c r="R185" s="622"/>
      <c r="S185" s="622"/>
      <c r="T185" s="622"/>
      <c r="U185" s="622"/>
      <c r="V185" s="622"/>
      <c r="W185" s="622"/>
      <c r="X185" s="628"/>
      <c r="Y185" s="101"/>
      <c r="AB185" s="191"/>
      <c r="AC185" s="191"/>
      <c r="AD185" s="191"/>
      <c r="AE185" s="191"/>
      <c r="AF185" s="191"/>
    </row>
    <row r="186" spans="1:32" ht="30" customHeight="1">
      <c r="A186" s="370"/>
      <c r="B186" s="371"/>
      <c r="C186" s="604"/>
      <c r="D186" s="607"/>
      <c r="E186" s="608"/>
      <c r="F186" s="608"/>
      <c r="G186" s="608"/>
      <c r="H186" s="608"/>
      <c r="I186" s="608"/>
      <c r="J186" s="608"/>
      <c r="K186" s="612"/>
      <c r="L186" s="613"/>
      <c r="M186" s="613"/>
      <c r="N186" s="613"/>
      <c r="O186" s="613"/>
      <c r="P186" s="613"/>
      <c r="Q186" s="614"/>
      <c r="R186" s="608"/>
      <c r="S186" s="608"/>
      <c r="T186" s="608"/>
      <c r="U186" s="608"/>
      <c r="V186" s="608"/>
      <c r="W186" s="608"/>
      <c r="X186" s="629"/>
      <c r="Y186" s="101"/>
      <c r="AB186" s="191"/>
      <c r="AC186" s="191"/>
      <c r="AD186" s="191"/>
      <c r="AE186" s="191"/>
      <c r="AF186" s="191"/>
    </row>
    <row r="187" spans="1:32" ht="30" customHeight="1">
      <c r="A187" s="305"/>
      <c r="B187" s="306"/>
      <c r="C187" s="337"/>
      <c r="D187" s="623"/>
      <c r="E187" s="624"/>
      <c r="F187" s="624"/>
      <c r="G187" s="624"/>
      <c r="H187" s="624"/>
      <c r="I187" s="624"/>
      <c r="J187" s="624"/>
      <c r="K187" s="615"/>
      <c r="L187" s="616"/>
      <c r="M187" s="616"/>
      <c r="N187" s="616"/>
      <c r="O187" s="616"/>
      <c r="P187" s="616"/>
      <c r="Q187" s="617"/>
      <c r="R187" s="624"/>
      <c r="S187" s="624"/>
      <c r="T187" s="624"/>
      <c r="U187" s="624"/>
      <c r="V187" s="624"/>
      <c r="W187" s="624"/>
      <c r="X187" s="630"/>
      <c r="Y187" s="101"/>
      <c r="AB187" s="191"/>
      <c r="AC187" s="191"/>
      <c r="AD187" s="191"/>
      <c r="AE187" s="191"/>
      <c r="AF187" s="191"/>
    </row>
    <row r="188" spans="1:32" ht="30" customHeight="1">
      <c r="A188" s="304" t="s">
        <v>237</v>
      </c>
      <c r="B188" s="298"/>
      <c r="C188" s="336"/>
      <c r="D188" s="621"/>
      <c r="E188" s="622"/>
      <c r="F188" s="622"/>
      <c r="G188" s="622"/>
      <c r="H188" s="622"/>
      <c r="I188" s="622"/>
      <c r="J188" s="631"/>
      <c r="K188" s="625"/>
      <c r="L188" s="626"/>
      <c r="M188" s="626"/>
      <c r="N188" s="626"/>
      <c r="O188" s="626"/>
      <c r="P188" s="626"/>
      <c r="Q188" s="627"/>
      <c r="R188" s="622"/>
      <c r="S188" s="622"/>
      <c r="T188" s="622"/>
      <c r="U188" s="622"/>
      <c r="V188" s="622"/>
      <c r="W188" s="622"/>
      <c r="X188" s="628"/>
      <c r="Y188" s="101"/>
      <c r="AB188" s="191"/>
      <c r="AC188" s="191"/>
      <c r="AD188" s="191"/>
      <c r="AE188" s="191"/>
      <c r="AF188" s="191"/>
    </row>
    <row r="189" spans="1:32" ht="30" customHeight="1">
      <c r="A189" s="370"/>
      <c r="B189" s="371"/>
      <c r="C189" s="604"/>
      <c r="D189" s="607"/>
      <c r="E189" s="608"/>
      <c r="F189" s="608"/>
      <c r="G189" s="608"/>
      <c r="H189" s="608"/>
      <c r="I189" s="608"/>
      <c r="J189" s="632"/>
      <c r="K189" s="612"/>
      <c r="L189" s="613"/>
      <c r="M189" s="613"/>
      <c r="N189" s="613"/>
      <c r="O189" s="613"/>
      <c r="P189" s="613"/>
      <c r="Q189" s="614"/>
      <c r="R189" s="608"/>
      <c r="S189" s="608"/>
      <c r="T189" s="608"/>
      <c r="U189" s="608"/>
      <c r="V189" s="608"/>
      <c r="W189" s="608"/>
      <c r="X189" s="629"/>
      <c r="Y189" s="101"/>
      <c r="AB189" s="191"/>
      <c r="AC189" s="191"/>
      <c r="AD189" s="191"/>
      <c r="AE189" s="191"/>
      <c r="AF189" s="191"/>
    </row>
    <row r="190" spans="1:32" ht="30" customHeight="1">
      <c r="A190" s="370"/>
      <c r="B190" s="371"/>
      <c r="C190" s="604"/>
      <c r="D190" s="607"/>
      <c r="E190" s="608"/>
      <c r="F190" s="608"/>
      <c r="G190" s="608"/>
      <c r="H190" s="608"/>
      <c r="I190" s="608"/>
      <c r="J190" s="632"/>
      <c r="K190" s="612"/>
      <c r="L190" s="613"/>
      <c r="M190" s="613"/>
      <c r="N190" s="613"/>
      <c r="O190" s="613"/>
      <c r="P190" s="613"/>
      <c r="Q190" s="614"/>
      <c r="R190" s="608"/>
      <c r="S190" s="608"/>
      <c r="T190" s="608"/>
      <c r="U190" s="608"/>
      <c r="V190" s="608"/>
      <c r="W190" s="608"/>
      <c r="X190" s="629"/>
      <c r="Y190" s="101"/>
      <c r="AB190" s="191"/>
      <c r="AC190" s="191"/>
      <c r="AD190" s="191"/>
      <c r="AE190" s="191"/>
      <c r="AF190" s="191"/>
    </row>
    <row r="191" spans="1:32" ht="30" customHeight="1">
      <c r="A191" s="370"/>
      <c r="B191" s="371"/>
      <c r="C191" s="604"/>
      <c r="D191" s="607"/>
      <c r="E191" s="608"/>
      <c r="F191" s="608"/>
      <c r="G191" s="608"/>
      <c r="H191" s="608"/>
      <c r="I191" s="608"/>
      <c r="J191" s="632"/>
      <c r="K191" s="612"/>
      <c r="L191" s="613"/>
      <c r="M191" s="613"/>
      <c r="N191" s="613"/>
      <c r="O191" s="613"/>
      <c r="P191" s="613"/>
      <c r="Q191" s="614"/>
      <c r="R191" s="608"/>
      <c r="S191" s="608"/>
      <c r="T191" s="608"/>
      <c r="U191" s="608"/>
      <c r="V191" s="608"/>
      <c r="W191" s="608"/>
      <c r="X191" s="629"/>
      <c r="Y191" s="101"/>
      <c r="AB191" s="191"/>
      <c r="AC191" s="191"/>
      <c r="AD191" s="191"/>
      <c r="AE191" s="191"/>
      <c r="AF191" s="191"/>
    </row>
    <row r="192" spans="1:32" ht="30" customHeight="1">
      <c r="A192" s="370"/>
      <c r="B192" s="371"/>
      <c r="C192" s="604"/>
      <c r="D192" s="607"/>
      <c r="E192" s="608"/>
      <c r="F192" s="608"/>
      <c r="G192" s="608"/>
      <c r="H192" s="608"/>
      <c r="I192" s="608"/>
      <c r="J192" s="632"/>
      <c r="K192" s="612"/>
      <c r="L192" s="613"/>
      <c r="M192" s="613"/>
      <c r="N192" s="613"/>
      <c r="O192" s="613"/>
      <c r="P192" s="613"/>
      <c r="Q192" s="614"/>
      <c r="R192" s="608"/>
      <c r="S192" s="608"/>
      <c r="T192" s="608"/>
      <c r="U192" s="608"/>
      <c r="V192" s="608"/>
      <c r="W192" s="608"/>
      <c r="X192" s="629"/>
      <c r="Y192" s="101"/>
      <c r="AB192" s="191"/>
      <c r="AC192" s="191"/>
      <c r="AD192" s="191"/>
      <c r="AE192" s="191"/>
      <c r="AF192" s="191"/>
    </row>
    <row r="193" spans="1:32" ht="30" customHeight="1" thickBot="1">
      <c r="A193" s="436" t="s">
        <v>238</v>
      </c>
      <c r="B193" s="437"/>
      <c r="C193" s="441"/>
      <c r="D193" s="633"/>
      <c r="E193" s="634"/>
      <c r="F193" s="634"/>
      <c r="G193" s="634"/>
      <c r="H193" s="634"/>
      <c r="I193" s="634"/>
      <c r="J193" s="634"/>
      <c r="K193" s="635"/>
      <c r="L193" s="636"/>
      <c r="M193" s="636"/>
      <c r="N193" s="636"/>
      <c r="O193" s="636"/>
      <c r="P193" s="636"/>
      <c r="Q193" s="637"/>
      <c r="R193" s="635"/>
      <c r="S193" s="634"/>
      <c r="T193" s="634"/>
      <c r="U193" s="634"/>
      <c r="V193" s="634"/>
      <c r="W193" s="634"/>
      <c r="X193" s="638"/>
      <c r="Y193" s="102"/>
      <c r="AB193" s="191"/>
      <c r="AC193" s="191"/>
      <c r="AD193" s="191"/>
      <c r="AE193" s="191"/>
      <c r="AF193" s="191"/>
    </row>
    <row r="194" spans="1:32" ht="24.95" customHeight="1">
      <c r="A194" s="194"/>
      <c r="B194" s="194"/>
      <c r="C194" s="194"/>
      <c r="D194" s="83"/>
      <c r="E194" s="83"/>
      <c r="F194" s="83"/>
      <c r="G194" s="83"/>
      <c r="H194" s="83"/>
      <c r="I194" s="83"/>
      <c r="J194" s="83"/>
      <c r="K194" s="83"/>
      <c r="L194" s="103"/>
      <c r="M194" s="103"/>
      <c r="N194" s="103"/>
      <c r="O194" s="103"/>
      <c r="P194" s="103"/>
      <c r="Q194" s="103"/>
      <c r="R194" s="83"/>
      <c r="S194" s="83"/>
      <c r="T194" s="83"/>
      <c r="U194" s="83"/>
      <c r="V194" s="83"/>
      <c r="W194" s="83"/>
      <c r="X194" s="83"/>
      <c r="AB194" s="191"/>
      <c r="AC194" s="191"/>
      <c r="AD194" s="191"/>
      <c r="AE194" s="191"/>
      <c r="AF194" s="191"/>
    </row>
    <row r="195" spans="1:32" ht="15" customHeight="1" thickBot="1">
      <c r="A195" s="76" t="s">
        <v>239</v>
      </c>
      <c r="B195" s="200"/>
      <c r="C195" s="194"/>
      <c r="D195" s="194"/>
      <c r="E195" s="209"/>
      <c r="F195" s="83"/>
      <c r="G195" s="191"/>
      <c r="H195" s="191"/>
      <c r="I195" s="191"/>
      <c r="J195" s="191"/>
      <c r="K195" s="191"/>
      <c r="L195" s="191"/>
      <c r="M195" s="191"/>
      <c r="N195" s="191"/>
      <c r="O195" s="191"/>
      <c r="P195" s="191"/>
      <c r="Q195" s="191"/>
      <c r="R195" s="191"/>
      <c r="S195" s="191"/>
      <c r="T195" s="191"/>
      <c r="U195" s="191"/>
      <c r="V195" s="191"/>
      <c r="W195" s="191"/>
      <c r="X195" s="191"/>
      <c r="AB195" s="191"/>
      <c r="AC195" s="191"/>
      <c r="AD195" s="191"/>
      <c r="AE195" s="191"/>
      <c r="AF195" s="191"/>
    </row>
    <row r="196" spans="1:32" ht="22.5" customHeight="1" thickBot="1">
      <c r="A196" s="639" t="s">
        <v>240</v>
      </c>
      <c r="B196" s="640"/>
      <c r="C196" s="640"/>
      <c r="D196" s="640"/>
      <c r="E196" s="640"/>
      <c r="F196" s="640"/>
      <c r="G196" s="640" t="s">
        <v>175</v>
      </c>
      <c r="H196" s="640"/>
      <c r="I196" s="640"/>
      <c r="J196" s="640"/>
      <c r="K196" s="640"/>
      <c r="L196" s="640"/>
      <c r="M196" s="640" t="s">
        <v>241</v>
      </c>
      <c r="N196" s="640"/>
      <c r="O196" s="640"/>
      <c r="P196" s="640"/>
      <c r="Q196" s="640"/>
      <c r="R196" s="640"/>
      <c r="S196" s="641" t="s">
        <v>242</v>
      </c>
      <c r="T196" s="640"/>
      <c r="U196" s="640"/>
      <c r="V196" s="641" t="s">
        <v>243</v>
      </c>
      <c r="W196" s="640"/>
      <c r="X196" s="642"/>
      <c r="AB196" s="191"/>
      <c r="AC196" s="191"/>
      <c r="AD196" s="191"/>
      <c r="AE196" s="191"/>
      <c r="AF196" s="191"/>
    </row>
    <row r="197" spans="1:32" ht="23.1" customHeight="1">
      <c r="A197" s="643"/>
      <c r="B197" s="512"/>
      <c r="C197" s="512"/>
      <c r="D197" s="512"/>
      <c r="E197" s="512"/>
      <c r="F197" s="512"/>
      <c r="G197" s="512"/>
      <c r="H197" s="512"/>
      <c r="I197" s="512"/>
      <c r="J197" s="512"/>
      <c r="K197" s="512"/>
      <c r="L197" s="512"/>
      <c r="M197" s="644"/>
      <c r="N197" s="644"/>
      <c r="O197" s="644"/>
      <c r="P197" s="644"/>
      <c r="Q197" s="645"/>
      <c r="R197" s="104" t="s">
        <v>111</v>
      </c>
      <c r="S197" s="646"/>
      <c r="T197" s="647"/>
      <c r="U197" s="104" t="s">
        <v>179</v>
      </c>
      <c r="V197" s="646"/>
      <c r="W197" s="647"/>
      <c r="X197" s="105" t="s">
        <v>111</v>
      </c>
      <c r="AB197" s="191"/>
      <c r="AC197" s="191"/>
      <c r="AD197" s="191"/>
      <c r="AE197" s="191"/>
      <c r="AF197" s="191"/>
    </row>
    <row r="198" spans="1:32" ht="23.1" customHeight="1">
      <c r="A198" s="352"/>
      <c r="B198" s="351"/>
      <c r="C198" s="351"/>
      <c r="D198" s="351"/>
      <c r="E198" s="351"/>
      <c r="F198" s="351"/>
      <c r="G198" s="351"/>
      <c r="H198" s="351"/>
      <c r="I198" s="351"/>
      <c r="J198" s="351"/>
      <c r="K198" s="351"/>
      <c r="L198" s="351"/>
      <c r="M198" s="648"/>
      <c r="N198" s="648"/>
      <c r="O198" s="648"/>
      <c r="P198" s="648"/>
      <c r="Q198" s="524"/>
      <c r="R198" s="106" t="s">
        <v>111</v>
      </c>
      <c r="S198" s="649"/>
      <c r="T198" s="650"/>
      <c r="U198" s="106" t="s">
        <v>179</v>
      </c>
      <c r="V198" s="649"/>
      <c r="W198" s="650"/>
      <c r="X198" s="107" t="s">
        <v>111</v>
      </c>
      <c r="AB198" s="191"/>
      <c r="AC198" s="191"/>
      <c r="AD198" s="191"/>
      <c r="AE198" s="191"/>
      <c r="AF198" s="191"/>
    </row>
    <row r="199" spans="1:32" ht="23.1" customHeight="1" thickBot="1">
      <c r="A199" s="651"/>
      <c r="B199" s="479"/>
      <c r="C199" s="479"/>
      <c r="D199" s="479"/>
      <c r="E199" s="479"/>
      <c r="F199" s="479"/>
      <c r="G199" s="479"/>
      <c r="H199" s="479"/>
      <c r="I199" s="479"/>
      <c r="J199" s="479"/>
      <c r="K199" s="479"/>
      <c r="L199" s="479"/>
      <c r="M199" s="652"/>
      <c r="N199" s="652"/>
      <c r="O199" s="652"/>
      <c r="P199" s="652"/>
      <c r="Q199" s="653"/>
      <c r="R199" s="108" t="s">
        <v>111</v>
      </c>
      <c r="S199" s="654"/>
      <c r="T199" s="655"/>
      <c r="U199" s="108" t="s">
        <v>179</v>
      </c>
      <c r="V199" s="654"/>
      <c r="W199" s="655"/>
      <c r="X199" s="109" t="s">
        <v>111</v>
      </c>
      <c r="AB199" s="191"/>
      <c r="AC199" s="191"/>
      <c r="AD199" s="191"/>
      <c r="AE199" s="191"/>
      <c r="AF199" s="191"/>
    </row>
    <row r="200" spans="1:32" ht="15" customHeight="1">
      <c r="A200" s="371" t="s">
        <v>244</v>
      </c>
      <c r="B200" s="371"/>
      <c r="C200" s="191" t="s">
        <v>245</v>
      </c>
      <c r="D200" s="194"/>
      <c r="E200" s="209"/>
      <c r="F200" s="83"/>
      <c r="G200" s="191"/>
      <c r="H200" s="191"/>
      <c r="I200" s="191"/>
      <c r="J200" s="191"/>
      <c r="K200" s="191"/>
      <c r="L200" s="191"/>
      <c r="M200" s="191"/>
      <c r="N200" s="191"/>
      <c r="O200" s="191"/>
      <c r="P200" s="191"/>
      <c r="Q200" s="191"/>
      <c r="R200" s="191"/>
      <c r="S200" s="191"/>
      <c r="T200" s="191"/>
      <c r="U200" s="191"/>
      <c r="V200" s="191"/>
      <c r="W200" s="191"/>
      <c r="X200" s="191"/>
      <c r="AB200" s="191"/>
      <c r="AC200" s="191"/>
      <c r="AD200" s="191"/>
      <c r="AE200" s="191"/>
      <c r="AF200" s="191"/>
    </row>
    <row r="201" spans="1:32" ht="15" customHeight="1">
      <c r="A201" s="88"/>
      <c r="B201" s="194"/>
      <c r="C201" s="191" t="s">
        <v>246</v>
      </c>
      <c r="D201" s="194"/>
      <c r="E201" s="209"/>
      <c r="F201" s="83"/>
      <c r="G201" s="191"/>
      <c r="H201" s="191"/>
      <c r="I201" s="191"/>
      <c r="J201" s="191"/>
      <c r="K201" s="191"/>
      <c r="L201" s="191"/>
      <c r="M201" s="191"/>
      <c r="N201" s="191"/>
      <c r="O201" s="191"/>
      <c r="P201" s="191"/>
      <c r="Q201" s="191"/>
      <c r="R201" s="191"/>
      <c r="S201" s="191"/>
      <c r="T201" s="191"/>
      <c r="U201" s="191"/>
      <c r="V201" s="191"/>
      <c r="W201" s="191"/>
      <c r="X201" s="191"/>
      <c r="AB201" s="191"/>
      <c r="AC201" s="191"/>
      <c r="AD201" s="191"/>
      <c r="AE201" s="191"/>
      <c r="AF201" s="191"/>
    </row>
    <row r="202" spans="1:32" ht="24.95" customHeight="1">
      <c r="A202" s="88"/>
      <c r="B202" s="194"/>
      <c r="C202" s="191"/>
      <c r="D202" s="194"/>
      <c r="E202" s="209"/>
      <c r="F202" s="83"/>
      <c r="G202" s="191"/>
      <c r="H202" s="191"/>
      <c r="I202" s="191"/>
      <c r="J202" s="191"/>
      <c r="K202" s="191"/>
      <c r="L202" s="191"/>
      <c r="M202" s="191"/>
      <c r="N202" s="191"/>
      <c r="O202" s="191"/>
      <c r="P202" s="191"/>
      <c r="Q202" s="191"/>
      <c r="R202" s="191"/>
      <c r="S202" s="191"/>
      <c r="T202" s="191"/>
      <c r="U202" s="191"/>
      <c r="V202" s="191"/>
      <c r="W202" s="191"/>
      <c r="X202" s="191"/>
      <c r="AB202" s="191"/>
      <c r="AC202" s="191"/>
      <c r="AD202" s="191"/>
      <c r="AE202" s="191"/>
      <c r="AF202" s="191"/>
    </row>
    <row r="203" spans="1:32" s="77" customFormat="1" ht="18" customHeight="1" thickBot="1">
      <c r="A203" s="76" t="s">
        <v>247</v>
      </c>
      <c r="C203" s="77" t="s">
        <v>248</v>
      </c>
      <c r="D203" s="86"/>
      <c r="E203" s="110"/>
      <c r="F203" s="110"/>
      <c r="G203" s="110"/>
      <c r="H203" s="110"/>
      <c r="I203" s="110"/>
      <c r="J203" s="110"/>
      <c r="K203" s="110"/>
      <c r="L203" s="110"/>
      <c r="M203" s="86"/>
      <c r="N203" s="86"/>
      <c r="O203" s="86"/>
      <c r="P203" s="86"/>
      <c r="Q203" s="86"/>
      <c r="R203" s="86"/>
      <c r="S203" s="86"/>
      <c r="T203" s="86"/>
      <c r="U203" s="86"/>
      <c r="V203" s="110"/>
      <c r="W203" s="110"/>
      <c r="X203" s="110"/>
      <c r="AB203" s="86"/>
      <c r="AC203" s="86"/>
      <c r="AD203" s="86"/>
      <c r="AE203" s="86"/>
      <c r="AF203" s="86"/>
    </row>
    <row r="204" spans="1:32" ht="22.5" customHeight="1">
      <c r="A204" s="656" t="s">
        <v>249</v>
      </c>
      <c r="B204" s="657"/>
      <c r="C204" s="657"/>
      <c r="D204" s="657"/>
      <c r="E204" s="658"/>
      <c r="F204" s="659" t="s">
        <v>250</v>
      </c>
      <c r="G204" s="290"/>
      <c r="H204" s="290"/>
      <c r="I204" s="290"/>
      <c r="J204" s="290"/>
      <c r="K204" s="290"/>
      <c r="L204" s="290"/>
      <c r="M204" s="290"/>
      <c r="N204" s="291"/>
      <c r="O204" s="660" t="s">
        <v>251</v>
      </c>
      <c r="P204" s="657"/>
      <c r="Q204" s="658"/>
      <c r="R204" s="292" t="s">
        <v>252</v>
      </c>
      <c r="S204" s="292"/>
      <c r="T204" s="292"/>
      <c r="U204" s="292"/>
      <c r="V204" s="660" t="s">
        <v>253</v>
      </c>
      <c r="W204" s="657"/>
      <c r="X204" s="661"/>
      <c r="Y204" s="191"/>
      <c r="AB204" s="191"/>
      <c r="AC204" s="191"/>
      <c r="AD204" s="191"/>
      <c r="AE204" s="191"/>
      <c r="AF204" s="191"/>
    </row>
    <row r="205" spans="1:32" ht="22.5" customHeight="1">
      <c r="A205" s="662"/>
      <c r="B205" s="663"/>
      <c r="C205" s="663"/>
      <c r="D205" s="663"/>
      <c r="E205" s="663"/>
      <c r="F205" s="664"/>
      <c r="G205" s="665"/>
      <c r="H205" s="665"/>
      <c r="I205" s="665"/>
      <c r="J205" s="665"/>
      <c r="K205" s="665"/>
      <c r="L205" s="665"/>
      <c r="M205" s="665"/>
      <c r="N205" s="666"/>
      <c r="O205" s="667"/>
      <c r="P205" s="668"/>
      <c r="Q205" s="669"/>
      <c r="R205" s="111" t="s">
        <v>2</v>
      </c>
      <c r="S205" s="670">
        <f>$P$157*O205</f>
        <v>0</v>
      </c>
      <c r="T205" s="670"/>
      <c r="U205" s="671"/>
      <c r="V205" s="672"/>
      <c r="W205" s="673"/>
      <c r="X205" s="674"/>
      <c r="Y205" s="191"/>
      <c r="AB205" s="191"/>
      <c r="AC205" s="191"/>
      <c r="AD205" s="191"/>
      <c r="AE205" s="191"/>
      <c r="AF205" s="191"/>
    </row>
    <row r="206" spans="1:32" ht="22.5" customHeight="1">
      <c r="A206" s="675"/>
      <c r="B206" s="676"/>
      <c r="C206" s="676"/>
      <c r="D206" s="676"/>
      <c r="E206" s="676"/>
      <c r="F206" s="677"/>
      <c r="G206" s="678"/>
      <c r="H206" s="678"/>
      <c r="I206" s="678"/>
      <c r="J206" s="678"/>
      <c r="K206" s="678"/>
      <c r="L206" s="678"/>
      <c r="M206" s="678"/>
      <c r="N206" s="678"/>
      <c r="O206" s="679"/>
      <c r="P206" s="680"/>
      <c r="Q206" s="681"/>
      <c r="R206" s="112" t="s">
        <v>2</v>
      </c>
      <c r="S206" s="682">
        <f>$P$157*O206</f>
        <v>0</v>
      </c>
      <c r="T206" s="682"/>
      <c r="U206" s="683"/>
      <c r="V206" s="684"/>
      <c r="W206" s="685"/>
      <c r="X206" s="686"/>
      <c r="Y206" s="191"/>
      <c r="AB206" s="191"/>
      <c r="AC206" s="191"/>
      <c r="AD206" s="191"/>
      <c r="AE206" s="191"/>
      <c r="AF206" s="191"/>
    </row>
    <row r="207" spans="1:32" ht="22.5" customHeight="1" thickBot="1">
      <c r="A207" s="687"/>
      <c r="B207" s="688"/>
      <c r="C207" s="688"/>
      <c r="D207" s="688"/>
      <c r="E207" s="688"/>
      <c r="F207" s="689"/>
      <c r="G207" s="690"/>
      <c r="H207" s="690"/>
      <c r="I207" s="690"/>
      <c r="J207" s="690"/>
      <c r="K207" s="690"/>
      <c r="L207" s="690"/>
      <c r="M207" s="690"/>
      <c r="N207" s="690"/>
      <c r="O207" s="691"/>
      <c r="P207" s="692"/>
      <c r="Q207" s="693"/>
      <c r="R207" s="113" t="s">
        <v>2</v>
      </c>
      <c r="S207" s="694">
        <f>$P$157*O207</f>
        <v>0</v>
      </c>
      <c r="T207" s="694"/>
      <c r="U207" s="695"/>
      <c r="V207" s="696"/>
      <c r="W207" s="697"/>
      <c r="X207" s="698"/>
      <c r="Y207" s="191"/>
      <c r="AB207" s="191"/>
      <c r="AC207" s="191"/>
      <c r="AD207" s="191"/>
      <c r="AE207" s="191"/>
      <c r="AF207" s="191"/>
    </row>
    <row r="208" spans="1:32" ht="22.5" customHeight="1" thickTop="1" thickBot="1">
      <c r="A208" s="392" t="s">
        <v>254</v>
      </c>
      <c r="B208" s="393"/>
      <c r="C208" s="393"/>
      <c r="D208" s="393"/>
      <c r="E208" s="393"/>
      <c r="F208" s="393"/>
      <c r="G208" s="393"/>
      <c r="H208" s="393"/>
      <c r="I208" s="393"/>
      <c r="J208" s="393"/>
      <c r="K208" s="393"/>
      <c r="L208" s="393"/>
      <c r="M208" s="393"/>
      <c r="N208" s="393"/>
      <c r="O208" s="699">
        <f>SUM(O205:Q207)</f>
        <v>0</v>
      </c>
      <c r="P208" s="700"/>
      <c r="Q208" s="701"/>
      <c r="R208" s="114" t="s">
        <v>2</v>
      </c>
      <c r="S208" s="702">
        <f>SUM(S205:U207)</f>
        <v>0</v>
      </c>
      <c r="T208" s="702"/>
      <c r="U208" s="703"/>
      <c r="V208" s="704"/>
      <c r="W208" s="705"/>
      <c r="X208" s="706"/>
      <c r="Y208" s="191"/>
      <c r="AB208" s="191"/>
      <c r="AC208" s="191"/>
      <c r="AD208" s="191"/>
      <c r="AE208" s="191"/>
      <c r="AF208" s="191"/>
    </row>
    <row r="209" spans="1:32" ht="23.25" customHeight="1">
      <c r="A209" s="656" t="s">
        <v>255</v>
      </c>
      <c r="B209" s="657"/>
      <c r="C209" s="657"/>
      <c r="D209" s="657"/>
      <c r="E209" s="658"/>
      <c r="F209" s="659" t="s">
        <v>256</v>
      </c>
      <c r="G209" s="290"/>
      <c r="H209" s="290"/>
      <c r="I209" s="290"/>
      <c r="J209" s="290"/>
      <c r="K209" s="290"/>
      <c r="L209" s="290"/>
      <c r="M209" s="290"/>
      <c r="N209" s="291"/>
      <c r="O209" s="660" t="s">
        <v>251</v>
      </c>
      <c r="P209" s="657"/>
      <c r="Q209" s="658"/>
      <c r="R209" s="659" t="s">
        <v>257</v>
      </c>
      <c r="S209" s="290"/>
      <c r="T209" s="290"/>
      <c r="U209" s="291"/>
      <c r="V209" s="660" t="s">
        <v>258</v>
      </c>
      <c r="W209" s="657"/>
      <c r="X209" s="661"/>
      <c r="Y209" s="191"/>
      <c r="AB209" s="191"/>
      <c r="AC209" s="191"/>
      <c r="AD209" s="191"/>
      <c r="AE209" s="191"/>
      <c r="AF209" s="191"/>
    </row>
    <row r="210" spans="1:32" ht="22.5" customHeight="1">
      <c r="A210" s="662"/>
      <c r="B210" s="663"/>
      <c r="C210" s="663"/>
      <c r="D210" s="663"/>
      <c r="E210" s="663"/>
      <c r="F210" s="664"/>
      <c r="G210" s="665"/>
      <c r="H210" s="665"/>
      <c r="I210" s="665"/>
      <c r="J210" s="665"/>
      <c r="K210" s="665"/>
      <c r="L210" s="665"/>
      <c r="M210" s="665"/>
      <c r="N210" s="666"/>
      <c r="O210" s="707"/>
      <c r="P210" s="708"/>
      <c r="Q210" s="709"/>
      <c r="R210" s="111" t="s">
        <v>2</v>
      </c>
      <c r="S210" s="710">
        <f>$P$156*O210</f>
        <v>0</v>
      </c>
      <c r="T210" s="710"/>
      <c r="U210" s="711"/>
      <c r="V210" s="664"/>
      <c r="W210" s="665"/>
      <c r="X210" s="712"/>
      <c r="Y210" s="191"/>
      <c r="AB210" s="191"/>
      <c r="AC210" s="191"/>
      <c r="AD210" s="191"/>
      <c r="AE210" s="191"/>
      <c r="AF210" s="191"/>
    </row>
    <row r="211" spans="1:32" ht="22.5" customHeight="1">
      <c r="A211" s="675"/>
      <c r="B211" s="676"/>
      <c r="C211" s="676"/>
      <c r="D211" s="676"/>
      <c r="E211" s="676"/>
      <c r="F211" s="713"/>
      <c r="G211" s="676"/>
      <c r="H211" s="676"/>
      <c r="I211" s="676"/>
      <c r="J211" s="676"/>
      <c r="K211" s="676"/>
      <c r="L211" s="676"/>
      <c r="M211" s="676"/>
      <c r="N211" s="676"/>
      <c r="O211" s="714"/>
      <c r="P211" s="715"/>
      <c r="Q211" s="716"/>
      <c r="R211" s="112" t="s">
        <v>2</v>
      </c>
      <c r="S211" s="717">
        <f>$P$156*O211</f>
        <v>0</v>
      </c>
      <c r="T211" s="717"/>
      <c r="U211" s="718"/>
      <c r="V211" s="677"/>
      <c r="W211" s="678"/>
      <c r="X211" s="719"/>
      <c r="Y211" s="191"/>
      <c r="AB211" s="191"/>
      <c r="AC211" s="191"/>
      <c r="AD211" s="191"/>
      <c r="AE211" s="191"/>
      <c r="AF211" s="191"/>
    </row>
    <row r="212" spans="1:32" ht="22.5" customHeight="1" thickBot="1">
      <c r="A212" s="687"/>
      <c r="B212" s="688"/>
      <c r="C212" s="688"/>
      <c r="D212" s="688"/>
      <c r="E212" s="688"/>
      <c r="F212" s="720"/>
      <c r="G212" s="688"/>
      <c r="H212" s="688"/>
      <c r="I212" s="688"/>
      <c r="J212" s="688"/>
      <c r="K212" s="688"/>
      <c r="L212" s="688"/>
      <c r="M212" s="688"/>
      <c r="N212" s="688"/>
      <c r="O212" s="721"/>
      <c r="P212" s="722"/>
      <c r="Q212" s="723"/>
      <c r="R212" s="113" t="s">
        <v>2</v>
      </c>
      <c r="S212" s="724">
        <f>$P$156*O212</f>
        <v>0</v>
      </c>
      <c r="T212" s="724"/>
      <c r="U212" s="725"/>
      <c r="V212" s="689"/>
      <c r="W212" s="690"/>
      <c r="X212" s="726"/>
      <c r="Y212" s="191"/>
      <c r="AB212" s="191"/>
      <c r="AC212" s="191"/>
      <c r="AD212" s="191"/>
      <c r="AE212" s="191"/>
      <c r="AF212" s="191"/>
    </row>
    <row r="213" spans="1:32" ht="23.25" customHeight="1" thickTop="1" thickBot="1">
      <c r="A213" s="392" t="s">
        <v>254</v>
      </c>
      <c r="B213" s="393"/>
      <c r="C213" s="393"/>
      <c r="D213" s="393"/>
      <c r="E213" s="393"/>
      <c r="F213" s="393"/>
      <c r="G213" s="393"/>
      <c r="H213" s="393"/>
      <c r="I213" s="393"/>
      <c r="J213" s="393"/>
      <c r="K213" s="393"/>
      <c r="L213" s="393"/>
      <c r="M213" s="393"/>
      <c r="N213" s="393"/>
      <c r="O213" s="699">
        <f>SUM(O210:Q212)</f>
        <v>0</v>
      </c>
      <c r="P213" s="700"/>
      <c r="Q213" s="701"/>
      <c r="R213" s="114" t="s">
        <v>2</v>
      </c>
      <c r="S213" s="727">
        <f>SUM(S210:U212)</f>
        <v>0</v>
      </c>
      <c r="T213" s="727"/>
      <c r="U213" s="728"/>
      <c r="V213" s="729"/>
      <c r="W213" s="730"/>
      <c r="X213" s="731"/>
      <c r="AB213" s="191"/>
      <c r="AC213" s="191"/>
      <c r="AD213" s="191"/>
      <c r="AE213" s="191"/>
      <c r="AF213" s="191"/>
    </row>
    <row r="214" spans="1:32" s="77" customFormat="1" ht="24" customHeight="1">
      <c r="A214" s="76" t="s">
        <v>259</v>
      </c>
      <c r="C214" s="77" t="s">
        <v>260</v>
      </c>
      <c r="AB214" s="86"/>
      <c r="AC214" s="86"/>
      <c r="AD214" s="86"/>
      <c r="AE214" s="86"/>
      <c r="AF214" s="86"/>
    </row>
    <row r="215" spans="1:32" ht="24" customHeight="1" thickBot="1">
      <c r="A215" s="77" t="s">
        <v>261</v>
      </c>
      <c r="V215" s="86"/>
      <c r="W215" s="86"/>
      <c r="X215" s="86"/>
      <c r="AB215" s="191"/>
      <c r="AC215" s="191"/>
      <c r="AD215" s="191"/>
      <c r="AE215" s="191"/>
      <c r="AF215" s="191"/>
    </row>
    <row r="216" spans="1:32" s="78" customFormat="1" ht="18" customHeight="1">
      <c r="A216" s="732" t="s">
        <v>262</v>
      </c>
      <c r="B216" s="292"/>
      <c r="C216" s="733" t="s">
        <v>263</v>
      </c>
      <c r="D216" s="733"/>
      <c r="E216" s="733"/>
      <c r="F216" s="733"/>
      <c r="G216" s="733"/>
      <c r="H216" s="733"/>
      <c r="I216" s="733"/>
      <c r="J216" s="733"/>
      <c r="K216" s="733"/>
      <c r="L216" s="733"/>
      <c r="M216" s="733"/>
      <c r="N216" s="733"/>
      <c r="O216" s="733"/>
      <c r="P216" s="733"/>
      <c r="Q216" s="733"/>
      <c r="R216" s="733"/>
      <c r="S216" s="733"/>
      <c r="T216" s="733"/>
      <c r="U216" s="733"/>
      <c r="V216" s="733"/>
      <c r="W216" s="733"/>
      <c r="X216" s="734"/>
      <c r="Y216" s="191"/>
      <c r="Z216" s="191"/>
      <c r="AA216" s="191"/>
      <c r="AB216" s="191"/>
      <c r="AC216" s="191"/>
      <c r="AD216" s="191"/>
      <c r="AE216" s="191"/>
      <c r="AF216" s="191"/>
    </row>
    <row r="217" spans="1:32" s="78" customFormat="1" ht="18" customHeight="1">
      <c r="A217" s="643"/>
      <c r="B217" s="512"/>
      <c r="C217" s="735"/>
      <c r="D217" s="735"/>
      <c r="E217" s="735"/>
      <c r="F217" s="735"/>
      <c r="G217" s="735"/>
      <c r="H217" s="735"/>
      <c r="I217" s="735"/>
      <c r="J217" s="735"/>
      <c r="K217" s="735"/>
      <c r="L217" s="735"/>
      <c r="M217" s="735"/>
      <c r="N217" s="735"/>
      <c r="O217" s="735"/>
      <c r="P217" s="735"/>
      <c r="Q217" s="735"/>
      <c r="R217" s="735"/>
      <c r="S217" s="735"/>
      <c r="T217" s="735"/>
      <c r="U217" s="735"/>
      <c r="V217" s="735"/>
      <c r="W217" s="735"/>
      <c r="X217" s="736"/>
      <c r="Y217" s="191"/>
      <c r="Z217" s="191"/>
      <c r="AA217" s="191"/>
      <c r="AB217" s="191"/>
      <c r="AC217" s="191"/>
      <c r="AD217" s="191"/>
      <c r="AE217" s="191"/>
      <c r="AF217" s="191"/>
    </row>
    <row r="218" spans="1:32" s="78" customFormat="1" ht="18" customHeight="1">
      <c r="A218" s="352"/>
      <c r="B218" s="351"/>
      <c r="C218" s="737"/>
      <c r="D218" s="737"/>
      <c r="E218" s="737"/>
      <c r="F218" s="737"/>
      <c r="G218" s="737"/>
      <c r="H218" s="737"/>
      <c r="I218" s="737"/>
      <c r="J218" s="737"/>
      <c r="K218" s="737"/>
      <c r="L218" s="737"/>
      <c r="M218" s="737"/>
      <c r="N218" s="737"/>
      <c r="O218" s="737"/>
      <c r="P218" s="737"/>
      <c r="Q218" s="737"/>
      <c r="R218" s="737"/>
      <c r="S218" s="737"/>
      <c r="T218" s="737"/>
      <c r="U218" s="737"/>
      <c r="V218" s="737"/>
      <c r="W218" s="737"/>
      <c r="X218" s="738"/>
      <c r="Y218" s="191"/>
      <c r="Z218" s="191"/>
      <c r="AA218" s="191"/>
      <c r="AB218" s="191"/>
      <c r="AC218" s="191"/>
      <c r="AD218" s="191"/>
      <c r="AE218" s="191"/>
      <c r="AF218" s="191"/>
    </row>
    <row r="219" spans="1:32" s="78" customFormat="1" ht="18" customHeight="1">
      <c r="A219" s="352"/>
      <c r="B219" s="351"/>
      <c r="C219" s="737"/>
      <c r="D219" s="737"/>
      <c r="E219" s="737"/>
      <c r="F219" s="737"/>
      <c r="G219" s="737"/>
      <c r="H219" s="737"/>
      <c r="I219" s="737"/>
      <c r="J219" s="737"/>
      <c r="K219" s="737"/>
      <c r="L219" s="737"/>
      <c r="M219" s="737"/>
      <c r="N219" s="737"/>
      <c r="O219" s="737"/>
      <c r="P219" s="737"/>
      <c r="Q219" s="737"/>
      <c r="R219" s="737"/>
      <c r="S219" s="737"/>
      <c r="T219" s="737"/>
      <c r="U219" s="737"/>
      <c r="V219" s="737"/>
      <c r="W219" s="737"/>
      <c r="X219" s="738"/>
      <c r="Y219" s="191"/>
      <c r="Z219" s="191"/>
      <c r="AA219" s="191"/>
      <c r="AB219" s="191"/>
      <c r="AC219" s="191"/>
      <c r="AD219" s="191"/>
      <c r="AE219" s="191"/>
      <c r="AF219" s="191"/>
    </row>
    <row r="220" spans="1:32" s="78" customFormat="1" ht="18" customHeight="1">
      <c r="A220" s="739"/>
      <c r="B220" s="670"/>
      <c r="C220" s="670"/>
      <c r="D220" s="670"/>
      <c r="E220" s="670"/>
      <c r="F220" s="670"/>
      <c r="G220" s="670"/>
      <c r="H220" s="670"/>
      <c r="I220" s="670"/>
      <c r="J220" s="670"/>
      <c r="K220" s="670"/>
      <c r="L220" s="670"/>
      <c r="M220" s="670"/>
      <c r="N220" s="670"/>
      <c r="O220" s="670"/>
      <c r="P220" s="670"/>
      <c r="Q220" s="670"/>
      <c r="R220" s="670"/>
      <c r="S220" s="670"/>
      <c r="T220" s="670"/>
      <c r="U220" s="670"/>
      <c r="V220" s="670"/>
      <c r="W220" s="670"/>
      <c r="X220" s="740"/>
      <c r="Y220" s="191"/>
      <c r="Z220" s="191"/>
      <c r="AA220" s="191"/>
      <c r="AB220" s="191"/>
      <c r="AC220" s="191"/>
      <c r="AD220" s="191"/>
      <c r="AE220" s="191"/>
      <c r="AF220" s="191"/>
    </row>
    <row r="221" spans="1:32" s="78" customFormat="1" ht="18" customHeight="1">
      <c r="A221" s="190"/>
      <c r="B221" s="191"/>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2"/>
      <c r="Y221" s="191"/>
      <c r="Z221" s="191"/>
      <c r="AA221" s="191"/>
      <c r="AB221" s="191"/>
      <c r="AC221" s="191"/>
      <c r="AD221" s="191"/>
      <c r="AE221" s="191"/>
      <c r="AF221" s="191"/>
    </row>
    <row r="222" spans="1:32" s="78" customFormat="1" ht="18" customHeight="1">
      <c r="A222" s="190"/>
      <c r="B222" s="191"/>
      <c r="C222" s="191"/>
      <c r="D222" s="191"/>
      <c r="E222" s="191"/>
      <c r="F222" s="191"/>
      <c r="G222" s="191"/>
      <c r="H222" s="191"/>
      <c r="I222" s="191"/>
      <c r="J222" s="191"/>
      <c r="K222" s="191"/>
      <c r="L222" s="191"/>
      <c r="M222" s="191"/>
      <c r="N222" s="191"/>
      <c r="O222" s="191"/>
      <c r="P222" s="191"/>
      <c r="Q222" s="191"/>
      <c r="R222" s="191"/>
      <c r="S222" s="191"/>
      <c r="T222" s="191"/>
      <c r="U222" s="191"/>
      <c r="V222" s="191"/>
      <c r="W222" s="191"/>
      <c r="X222" s="192"/>
      <c r="Y222" s="191"/>
      <c r="Z222" s="191"/>
      <c r="AA222" s="191"/>
      <c r="AB222" s="191"/>
      <c r="AC222" s="191"/>
      <c r="AD222" s="191"/>
      <c r="AE222" s="191"/>
      <c r="AF222" s="191"/>
    </row>
    <row r="223" spans="1:32" s="78" customFormat="1" ht="18" customHeight="1">
      <c r="A223" s="190"/>
      <c r="B223" s="191"/>
      <c r="C223" s="191"/>
      <c r="D223" s="191"/>
      <c r="E223" s="191"/>
      <c r="F223" s="191"/>
      <c r="G223" s="191"/>
      <c r="H223" s="191"/>
      <c r="I223" s="191"/>
      <c r="J223" s="191"/>
      <c r="K223" s="191"/>
      <c r="L223" s="191"/>
      <c r="M223" s="191"/>
      <c r="N223" s="191"/>
      <c r="O223" s="191"/>
      <c r="P223" s="191"/>
      <c r="Q223" s="191"/>
      <c r="R223" s="191"/>
      <c r="S223" s="191"/>
      <c r="T223" s="191"/>
      <c r="U223" s="191"/>
      <c r="V223" s="191"/>
      <c r="W223" s="191"/>
      <c r="X223" s="192"/>
      <c r="Y223" s="191"/>
      <c r="Z223" s="191"/>
      <c r="AA223" s="191"/>
      <c r="AB223" s="191"/>
      <c r="AC223" s="191"/>
      <c r="AD223" s="191"/>
      <c r="AE223" s="191"/>
      <c r="AF223" s="191"/>
    </row>
    <row r="224" spans="1:32" s="78" customFormat="1" ht="18" customHeight="1">
      <c r="A224" s="741"/>
      <c r="B224" s="742"/>
      <c r="C224" s="742"/>
      <c r="D224" s="742"/>
      <c r="E224" s="742"/>
      <c r="F224" s="742"/>
      <c r="G224" s="742"/>
      <c r="H224" s="742"/>
      <c r="I224" s="742"/>
      <c r="J224" s="742"/>
      <c r="K224" s="742"/>
      <c r="L224" s="742"/>
      <c r="M224" s="742"/>
      <c r="N224" s="742"/>
      <c r="O224" s="742"/>
      <c r="P224" s="742"/>
      <c r="Q224" s="742"/>
      <c r="R224" s="742"/>
      <c r="S224" s="742"/>
      <c r="T224" s="742"/>
      <c r="U224" s="742"/>
      <c r="V224" s="742"/>
      <c r="W224" s="742"/>
      <c r="X224" s="743"/>
      <c r="Y224" s="191"/>
      <c r="Z224" s="191"/>
      <c r="AA224" s="191"/>
      <c r="AB224" s="191"/>
      <c r="AC224" s="191"/>
      <c r="AD224" s="191"/>
      <c r="AE224" s="191"/>
      <c r="AF224" s="191"/>
    </row>
    <row r="225" spans="1:24" s="78" customFormat="1" ht="18" customHeight="1">
      <c r="A225" s="741"/>
      <c r="B225" s="742"/>
      <c r="C225" s="742"/>
      <c r="D225" s="742"/>
      <c r="E225" s="742"/>
      <c r="F225" s="742"/>
      <c r="G225" s="742"/>
      <c r="H225" s="742"/>
      <c r="I225" s="742"/>
      <c r="J225" s="742"/>
      <c r="K225" s="742"/>
      <c r="L225" s="742"/>
      <c r="M225" s="742"/>
      <c r="N225" s="742"/>
      <c r="O225" s="742"/>
      <c r="P225" s="742"/>
      <c r="Q225" s="742"/>
      <c r="R225" s="742"/>
      <c r="S225" s="742"/>
      <c r="T225" s="742"/>
      <c r="U225" s="742"/>
      <c r="V225" s="742"/>
      <c r="W225" s="742"/>
      <c r="X225" s="743"/>
    </row>
    <row r="226" spans="1:24" s="78" customFormat="1" ht="18" customHeight="1">
      <c r="A226" s="741"/>
      <c r="B226" s="742"/>
      <c r="C226" s="742"/>
      <c r="D226" s="742"/>
      <c r="E226" s="742"/>
      <c r="F226" s="742"/>
      <c r="G226" s="742"/>
      <c r="H226" s="742"/>
      <c r="I226" s="742"/>
      <c r="J226" s="742"/>
      <c r="K226" s="742"/>
      <c r="L226" s="742"/>
      <c r="M226" s="742"/>
      <c r="N226" s="742"/>
      <c r="O226" s="742"/>
      <c r="P226" s="742"/>
      <c r="Q226" s="742"/>
      <c r="R226" s="742"/>
      <c r="S226" s="742"/>
      <c r="T226" s="742"/>
      <c r="U226" s="742"/>
      <c r="V226" s="742"/>
      <c r="W226" s="742"/>
      <c r="X226" s="743"/>
    </row>
    <row r="227" spans="1:24" s="78" customFormat="1" ht="18" customHeight="1">
      <c r="A227" s="741"/>
      <c r="B227" s="742"/>
      <c r="C227" s="742"/>
      <c r="D227" s="742"/>
      <c r="E227" s="742"/>
      <c r="F227" s="742"/>
      <c r="G227" s="742"/>
      <c r="H227" s="742"/>
      <c r="I227" s="742"/>
      <c r="J227" s="742"/>
      <c r="K227" s="742"/>
      <c r="L227" s="742"/>
      <c r="M227" s="742"/>
      <c r="N227" s="742"/>
      <c r="O227" s="742"/>
      <c r="P227" s="742"/>
      <c r="Q227" s="742"/>
      <c r="R227" s="742"/>
      <c r="S227" s="742"/>
      <c r="T227" s="742"/>
      <c r="U227" s="742"/>
      <c r="V227" s="742"/>
      <c r="W227" s="742"/>
      <c r="X227" s="743"/>
    </row>
    <row r="228" spans="1:24" s="78" customFormat="1" ht="18" customHeight="1">
      <c r="A228" s="741"/>
      <c r="B228" s="742"/>
      <c r="C228" s="742"/>
      <c r="D228" s="742"/>
      <c r="E228" s="742"/>
      <c r="F228" s="742"/>
      <c r="G228" s="742"/>
      <c r="H228" s="742"/>
      <c r="I228" s="742"/>
      <c r="J228" s="742"/>
      <c r="K228" s="742"/>
      <c r="L228" s="742"/>
      <c r="M228" s="742"/>
      <c r="N228" s="742"/>
      <c r="O228" s="742"/>
      <c r="P228" s="742"/>
      <c r="Q228" s="742"/>
      <c r="R228" s="742"/>
      <c r="S228" s="742"/>
      <c r="T228" s="742"/>
      <c r="U228" s="742"/>
      <c r="V228" s="742"/>
      <c r="W228" s="742"/>
      <c r="X228" s="743"/>
    </row>
    <row r="229" spans="1:24" s="78" customFormat="1" ht="18" customHeight="1">
      <c r="A229" s="741"/>
      <c r="B229" s="742"/>
      <c r="C229" s="742"/>
      <c r="D229" s="742"/>
      <c r="E229" s="742"/>
      <c r="F229" s="742"/>
      <c r="G229" s="742"/>
      <c r="H229" s="742"/>
      <c r="I229" s="742"/>
      <c r="J229" s="742"/>
      <c r="K229" s="742"/>
      <c r="L229" s="742"/>
      <c r="M229" s="742"/>
      <c r="N229" s="742"/>
      <c r="O229" s="742"/>
      <c r="P229" s="742"/>
      <c r="Q229" s="742"/>
      <c r="R229" s="742"/>
      <c r="S229" s="742"/>
      <c r="T229" s="742"/>
      <c r="U229" s="742"/>
      <c r="V229" s="742"/>
      <c r="W229" s="742"/>
      <c r="X229" s="743"/>
    </row>
    <row r="230" spans="1:24" s="78" customFormat="1" ht="18" customHeight="1">
      <c r="A230" s="741"/>
      <c r="B230" s="742"/>
      <c r="C230" s="742"/>
      <c r="D230" s="742"/>
      <c r="E230" s="742"/>
      <c r="F230" s="742"/>
      <c r="G230" s="742"/>
      <c r="H230" s="742"/>
      <c r="I230" s="742"/>
      <c r="J230" s="742"/>
      <c r="K230" s="742"/>
      <c r="L230" s="742"/>
      <c r="M230" s="742"/>
      <c r="N230" s="742"/>
      <c r="O230" s="742"/>
      <c r="P230" s="742"/>
      <c r="Q230" s="742"/>
      <c r="R230" s="742"/>
      <c r="S230" s="742"/>
      <c r="T230" s="742"/>
      <c r="U230" s="742"/>
      <c r="V230" s="742"/>
      <c r="W230" s="742"/>
      <c r="X230" s="743"/>
    </row>
    <row r="231" spans="1:24" ht="18" customHeight="1">
      <c r="A231" s="741"/>
      <c r="B231" s="742"/>
      <c r="C231" s="742"/>
      <c r="D231" s="742"/>
      <c r="E231" s="742"/>
      <c r="F231" s="742"/>
      <c r="G231" s="742"/>
      <c r="H231" s="742"/>
      <c r="I231" s="742"/>
      <c r="J231" s="742"/>
      <c r="K231" s="742"/>
      <c r="L231" s="742"/>
      <c r="M231" s="742"/>
      <c r="N231" s="742"/>
      <c r="O231" s="742"/>
      <c r="P231" s="742"/>
      <c r="Q231" s="742"/>
      <c r="R231" s="742"/>
      <c r="S231" s="742"/>
      <c r="T231" s="742"/>
      <c r="U231" s="742"/>
      <c r="V231" s="742"/>
      <c r="W231" s="742"/>
      <c r="X231" s="743"/>
    </row>
    <row r="232" spans="1:24" ht="18" customHeight="1">
      <c r="A232" s="741"/>
      <c r="B232" s="742"/>
      <c r="C232" s="742"/>
      <c r="D232" s="742"/>
      <c r="E232" s="742"/>
      <c r="F232" s="742"/>
      <c r="G232" s="742"/>
      <c r="H232" s="742"/>
      <c r="I232" s="742"/>
      <c r="J232" s="742"/>
      <c r="K232" s="742"/>
      <c r="L232" s="742"/>
      <c r="M232" s="742"/>
      <c r="N232" s="742"/>
      <c r="O232" s="742"/>
      <c r="P232" s="742"/>
      <c r="Q232" s="742"/>
      <c r="R232" s="742"/>
      <c r="S232" s="742"/>
      <c r="T232" s="742"/>
      <c r="U232" s="742"/>
      <c r="V232" s="742"/>
      <c r="W232" s="742"/>
      <c r="X232" s="743"/>
    </row>
    <row r="233" spans="1:24" ht="18" customHeight="1">
      <c r="A233" s="741"/>
      <c r="B233" s="742"/>
      <c r="C233" s="742"/>
      <c r="D233" s="742"/>
      <c r="E233" s="742"/>
      <c r="F233" s="742"/>
      <c r="G233" s="742"/>
      <c r="H233" s="742"/>
      <c r="I233" s="742"/>
      <c r="J233" s="742"/>
      <c r="K233" s="742"/>
      <c r="L233" s="742"/>
      <c r="M233" s="742"/>
      <c r="N233" s="742"/>
      <c r="O233" s="742"/>
      <c r="P233" s="742"/>
      <c r="Q233" s="742"/>
      <c r="R233" s="742"/>
      <c r="S233" s="742"/>
      <c r="T233" s="742"/>
      <c r="U233" s="742"/>
      <c r="V233" s="742"/>
      <c r="W233" s="742"/>
      <c r="X233" s="743"/>
    </row>
    <row r="234" spans="1:24" ht="18" customHeight="1">
      <c r="A234" s="741"/>
      <c r="B234" s="742"/>
      <c r="C234" s="742"/>
      <c r="D234" s="742"/>
      <c r="E234" s="742"/>
      <c r="F234" s="742"/>
      <c r="G234" s="742"/>
      <c r="H234" s="742"/>
      <c r="I234" s="742"/>
      <c r="J234" s="742"/>
      <c r="K234" s="742"/>
      <c r="L234" s="742"/>
      <c r="M234" s="742"/>
      <c r="N234" s="742"/>
      <c r="O234" s="742"/>
      <c r="P234" s="742"/>
      <c r="Q234" s="742"/>
      <c r="R234" s="742"/>
      <c r="S234" s="742"/>
      <c r="T234" s="742"/>
      <c r="U234" s="742"/>
      <c r="V234" s="742"/>
      <c r="W234" s="742"/>
      <c r="X234" s="743"/>
    </row>
    <row r="235" spans="1:24" ht="18" customHeight="1">
      <c r="A235" s="741"/>
      <c r="B235" s="742"/>
      <c r="C235" s="742"/>
      <c r="D235" s="742"/>
      <c r="E235" s="742"/>
      <c r="F235" s="742"/>
      <c r="G235" s="742"/>
      <c r="H235" s="742"/>
      <c r="I235" s="742"/>
      <c r="J235" s="742"/>
      <c r="K235" s="742"/>
      <c r="L235" s="742"/>
      <c r="M235" s="742"/>
      <c r="N235" s="742"/>
      <c r="O235" s="742"/>
      <c r="P235" s="742"/>
      <c r="Q235" s="742"/>
      <c r="R235" s="742"/>
      <c r="S235" s="742"/>
      <c r="T235" s="742"/>
      <c r="U235" s="742"/>
      <c r="V235" s="742"/>
      <c r="W235" s="742"/>
      <c r="X235" s="743"/>
    </row>
    <row r="236" spans="1:24" ht="18" customHeight="1">
      <c r="A236" s="741"/>
      <c r="B236" s="742"/>
      <c r="C236" s="742"/>
      <c r="D236" s="742"/>
      <c r="E236" s="742"/>
      <c r="F236" s="742"/>
      <c r="G236" s="742"/>
      <c r="H236" s="742"/>
      <c r="I236" s="742"/>
      <c r="J236" s="742"/>
      <c r="K236" s="742"/>
      <c r="L236" s="742"/>
      <c r="M236" s="742"/>
      <c r="N236" s="742"/>
      <c r="O236" s="742"/>
      <c r="P236" s="742"/>
      <c r="Q236" s="742"/>
      <c r="R236" s="742"/>
      <c r="S236" s="742"/>
      <c r="T236" s="742"/>
      <c r="U236" s="742"/>
      <c r="V236" s="742"/>
      <c r="W236" s="742"/>
      <c r="X236" s="743"/>
    </row>
    <row r="237" spans="1:24" ht="18" customHeight="1">
      <c r="A237" s="741"/>
      <c r="B237" s="742"/>
      <c r="C237" s="742"/>
      <c r="D237" s="742"/>
      <c r="E237" s="742"/>
      <c r="F237" s="742"/>
      <c r="G237" s="742"/>
      <c r="H237" s="742"/>
      <c r="I237" s="742"/>
      <c r="J237" s="742"/>
      <c r="K237" s="742"/>
      <c r="L237" s="742"/>
      <c r="M237" s="742"/>
      <c r="N237" s="742"/>
      <c r="O237" s="742"/>
      <c r="P237" s="742"/>
      <c r="Q237" s="742"/>
      <c r="R237" s="742"/>
      <c r="S237" s="742"/>
      <c r="T237" s="742"/>
      <c r="U237" s="742"/>
      <c r="V237" s="742"/>
      <c r="W237" s="742"/>
      <c r="X237" s="743"/>
    </row>
    <row r="238" spans="1:24" ht="18" customHeight="1">
      <c r="A238" s="741"/>
      <c r="B238" s="742"/>
      <c r="C238" s="742"/>
      <c r="D238" s="742"/>
      <c r="E238" s="742"/>
      <c r="F238" s="742"/>
      <c r="G238" s="742"/>
      <c r="H238" s="742"/>
      <c r="I238" s="742"/>
      <c r="J238" s="742"/>
      <c r="K238" s="742"/>
      <c r="L238" s="742"/>
      <c r="M238" s="742"/>
      <c r="N238" s="742"/>
      <c r="O238" s="742"/>
      <c r="P238" s="742"/>
      <c r="Q238" s="742"/>
      <c r="R238" s="742"/>
      <c r="S238" s="742"/>
      <c r="T238" s="742"/>
      <c r="U238" s="742"/>
      <c r="V238" s="742"/>
      <c r="W238" s="742"/>
      <c r="X238" s="743"/>
    </row>
    <row r="239" spans="1:24" ht="18" customHeight="1">
      <c r="A239" s="741"/>
      <c r="B239" s="742"/>
      <c r="C239" s="742"/>
      <c r="D239" s="742"/>
      <c r="E239" s="742"/>
      <c r="F239" s="742"/>
      <c r="G239" s="742"/>
      <c r="H239" s="742"/>
      <c r="I239" s="742"/>
      <c r="J239" s="742"/>
      <c r="K239" s="742"/>
      <c r="L239" s="742"/>
      <c r="M239" s="742"/>
      <c r="N239" s="742"/>
      <c r="O239" s="742"/>
      <c r="P239" s="742"/>
      <c r="Q239" s="742"/>
      <c r="R239" s="742"/>
      <c r="S239" s="742"/>
      <c r="T239" s="742"/>
      <c r="U239" s="742"/>
      <c r="V239" s="742"/>
      <c r="W239" s="742"/>
      <c r="X239" s="743"/>
    </row>
    <row r="240" spans="1:24" ht="18" customHeight="1">
      <c r="A240" s="741"/>
      <c r="B240" s="742"/>
      <c r="C240" s="742"/>
      <c r="D240" s="742"/>
      <c r="E240" s="742"/>
      <c r="F240" s="742"/>
      <c r="G240" s="742"/>
      <c r="H240" s="742"/>
      <c r="I240" s="742"/>
      <c r="J240" s="742"/>
      <c r="K240" s="742"/>
      <c r="L240" s="742"/>
      <c r="M240" s="742"/>
      <c r="N240" s="742"/>
      <c r="O240" s="742"/>
      <c r="P240" s="742"/>
      <c r="Q240" s="742"/>
      <c r="R240" s="742"/>
      <c r="S240" s="742"/>
      <c r="T240" s="742"/>
      <c r="U240" s="742"/>
      <c r="V240" s="742"/>
      <c r="W240" s="742"/>
      <c r="X240" s="743"/>
    </row>
    <row r="241" spans="1:24" ht="18" customHeight="1">
      <c r="A241" s="741"/>
      <c r="B241" s="742"/>
      <c r="C241" s="742"/>
      <c r="D241" s="742"/>
      <c r="E241" s="742"/>
      <c r="F241" s="742"/>
      <c r="G241" s="742"/>
      <c r="H241" s="742"/>
      <c r="I241" s="742"/>
      <c r="J241" s="742"/>
      <c r="K241" s="742"/>
      <c r="L241" s="742"/>
      <c r="M241" s="742"/>
      <c r="N241" s="742"/>
      <c r="O241" s="742"/>
      <c r="P241" s="742"/>
      <c r="Q241" s="742"/>
      <c r="R241" s="742"/>
      <c r="S241" s="742"/>
      <c r="T241" s="742"/>
      <c r="U241" s="742"/>
      <c r="V241" s="742"/>
      <c r="W241" s="742"/>
      <c r="X241" s="743"/>
    </row>
    <row r="242" spans="1:24" ht="18" customHeight="1">
      <c r="A242" s="741"/>
      <c r="B242" s="742"/>
      <c r="C242" s="742"/>
      <c r="D242" s="742"/>
      <c r="E242" s="742"/>
      <c r="F242" s="742"/>
      <c r="G242" s="742"/>
      <c r="H242" s="742"/>
      <c r="I242" s="742"/>
      <c r="J242" s="742"/>
      <c r="K242" s="742"/>
      <c r="L242" s="742"/>
      <c r="M242" s="742"/>
      <c r="N242" s="742"/>
      <c r="O242" s="742"/>
      <c r="P242" s="742"/>
      <c r="Q242" s="742"/>
      <c r="R242" s="742"/>
      <c r="S242" s="742"/>
      <c r="T242" s="742"/>
      <c r="U242" s="742"/>
      <c r="V242" s="742"/>
      <c r="W242" s="742"/>
      <c r="X242" s="743"/>
    </row>
    <row r="243" spans="1:24" ht="18" customHeight="1">
      <c r="A243" s="741"/>
      <c r="B243" s="742"/>
      <c r="C243" s="742"/>
      <c r="D243" s="742"/>
      <c r="E243" s="742"/>
      <c r="F243" s="742"/>
      <c r="G243" s="742"/>
      <c r="H243" s="742"/>
      <c r="I243" s="742"/>
      <c r="J243" s="742"/>
      <c r="K243" s="742"/>
      <c r="L243" s="742"/>
      <c r="M243" s="742"/>
      <c r="N243" s="742"/>
      <c r="O243" s="742"/>
      <c r="P243" s="742"/>
      <c r="Q243" s="742"/>
      <c r="R243" s="742"/>
      <c r="S243" s="742"/>
      <c r="T243" s="742"/>
      <c r="U243" s="742"/>
      <c r="V243" s="742"/>
      <c r="W243" s="742"/>
      <c r="X243" s="743"/>
    </row>
    <row r="244" spans="1:24" ht="18" customHeight="1">
      <c r="A244" s="741"/>
      <c r="B244" s="742"/>
      <c r="C244" s="742"/>
      <c r="D244" s="742"/>
      <c r="E244" s="742"/>
      <c r="F244" s="742"/>
      <c r="G244" s="742"/>
      <c r="H244" s="742"/>
      <c r="I244" s="742"/>
      <c r="J244" s="742"/>
      <c r="K244" s="742"/>
      <c r="L244" s="742"/>
      <c r="M244" s="742"/>
      <c r="N244" s="742"/>
      <c r="O244" s="742"/>
      <c r="P244" s="742"/>
      <c r="Q244" s="742"/>
      <c r="R244" s="742"/>
      <c r="S244" s="742"/>
      <c r="T244" s="742"/>
      <c r="U244" s="742"/>
      <c r="V244" s="742"/>
      <c r="W244" s="742"/>
      <c r="X244" s="743"/>
    </row>
    <row r="245" spans="1:24" ht="18" customHeight="1">
      <c r="A245" s="741"/>
      <c r="B245" s="742"/>
      <c r="C245" s="742"/>
      <c r="D245" s="742"/>
      <c r="E245" s="742"/>
      <c r="F245" s="742"/>
      <c r="G245" s="742"/>
      <c r="H245" s="742"/>
      <c r="I245" s="742"/>
      <c r="J245" s="742"/>
      <c r="K245" s="742"/>
      <c r="L245" s="742"/>
      <c r="M245" s="742"/>
      <c r="N245" s="742"/>
      <c r="O245" s="742"/>
      <c r="P245" s="742"/>
      <c r="Q245" s="742"/>
      <c r="R245" s="742"/>
      <c r="S245" s="742"/>
      <c r="T245" s="742"/>
      <c r="U245" s="742"/>
      <c r="V245" s="742"/>
      <c r="W245" s="742"/>
      <c r="X245" s="743"/>
    </row>
    <row r="246" spans="1:24" ht="18" customHeight="1">
      <c r="A246" s="741"/>
      <c r="B246" s="742"/>
      <c r="C246" s="742"/>
      <c r="D246" s="742"/>
      <c r="E246" s="742"/>
      <c r="F246" s="742"/>
      <c r="G246" s="742"/>
      <c r="H246" s="742"/>
      <c r="I246" s="742"/>
      <c r="J246" s="742"/>
      <c r="K246" s="742"/>
      <c r="L246" s="742"/>
      <c r="M246" s="742"/>
      <c r="N246" s="742"/>
      <c r="O246" s="742"/>
      <c r="P246" s="742"/>
      <c r="Q246" s="742"/>
      <c r="R246" s="742"/>
      <c r="S246" s="742"/>
      <c r="T246" s="742"/>
      <c r="U246" s="742"/>
      <c r="V246" s="742"/>
      <c r="W246" s="742"/>
      <c r="X246" s="743"/>
    </row>
    <row r="247" spans="1:24" ht="18" customHeight="1">
      <c r="A247" s="741"/>
      <c r="B247" s="742"/>
      <c r="C247" s="742"/>
      <c r="D247" s="742"/>
      <c r="E247" s="742"/>
      <c r="F247" s="742"/>
      <c r="G247" s="742"/>
      <c r="H247" s="742"/>
      <c r="I247" s="742"/>
      <c r="J247" s="742"/>
      <c r="K247" s="742"/>
      <c r="L247" s="742"/>
      <c r="M247" s="742"/>
      <c r="N247" s="742"/>
      <c r="O247" s="742"/>
      <c r="P247" s="742"/>
      <c r="Q247" s="742"/>
      <c r="R247" s="742"/>
      <c r="S247" s="742"/>
      <c r="T247" s="742"/>
      <c r="U247" s="742"/>
      <c r="V247" s="742"/>
      <c r="W247" s="742"/>
      <c r="X247" s="743"/>
    </row>
    <row r="248" spans="1:24" ht="18" customHeight="1">
      <c r="A248" s="741"/>
      <c r="B248" s="742"/>
      <c r="C248" s="742"/>
      <c r="D248" s="742"/>
      <c r="E248" s="742"/>
      <c r="F248" s="742"/>
      <c r="G248" s="742"/>
      <c r="H248" s="742"/>
      <c r="I248" s="742"/>
      <c r="J248" s="742"/>
      <c r="K248" s="742"/>
      <c r="L248" s="742"/>
      <c r="M248" s="742"/>
      <c r="N248" s="742"/>
      <c r="O248" s="742"/>
      <c r="P248" s="742"/>
      <c r="Q248" s="742"/>
      <c r="R248" s="742"/>
      <c r="S248" s="742"/>
      <c r="T248" s="742"/>
      <c r="U248" s="742"/>
      <c r="V248" s="742"/>
      <c r="W248" s="742"/>
      <c r="X248" s="743"/>
    </row>
    <row r="249" spans="1:24" ht="18" customHeight="1">
      <c r="A249" s="741"/>
      <c r="B249" s="742"/>
      <c r="C249" s="742"/>
      <c r="D249" s="742"/>
      <c r="E249" s="742"/>
      <c r="F249" s="742"/>
      <c r="G249" s="742"/>
      <c r="H249" s="742"/>
      <c r="I249" s="742"/>
      <c r="J249" s="742"/>
      <c r="K249" s="742"/>
      <c r="L249" s="742"/>
      <c r="M249" s="742"/>
      <c r="N249" s="742"/>
      <c r="O249" s="742"/>
      <c r="P249" s="742"/>
      <c r="Q249" s="742"/>
      <c r="R249" s="742"/>
      <c r="S249" s="742"/>
      <c r="T249" s="742"/>
      <c r="U249" s="742"/>
      <c r="V249" s="742"/>
      <c r="W249" s="742"/>
      <c r="X249" s="743"/>
    </row>
    <row r="250" spans="1:24" ht="18" customHeight="1">
      <c r="A250" s="741"/>
      <c r="B250" s="742"/>
      <c r="C250" s="742"/>
      <c r="D250" s="742"/>
      <c r="E250" s="742"/>
      <c r="F250" s="742"/>
      <c r="G250" s="742"/>
      <c r="H250" s="742"/>
      <c r="I250" s="742"/>
      <c r="J250" s="742"/>
      <c r="K250" s="742"/>
      <c r="L250" s="742"/>
      <c r="M250" s="742"/>
      <c r="N250" s="742"/>
      <c r="O250" s="742"/>
      <c r="P250" s="742"/>
      <c r="Q250" s="742"/>
      <c r="R250" s="742"/>
      <c r="S250" s="742"/>
      <c r="T250" s="742"/>
      <c r="U250" s="742"/>
      <c r="V250" s="742"/>
      <c r="W250" s="742"/>
      <c r="X250" s="743"/>
    </row>
    <row r="251" spans="1:24" ht="18" customHeight="1">
      <c r="A251" s="741"/>
      <c r="B251" s="742"/>
      <c r="C251" s="742"/>
      <c r="D251" s="742"/>
      <c r="E251" s="742"/>
      <c r="F251" s="742"/>
      <c r="G251" s="742"/>
      <c r="H251" s="742"/>
      <c r="I251" s="742"/>
      <c r="J251" s="742"/>
      <c r="K251" s="742"/>
      <c r="L251" s="742"/>
      <c r="M251" s="742"/>
      <c r="N251" s="742"/>
      <c r="O251" s="742"/>
      <c r="P251" s="742"/>
      <c r="Q251" s="742"/>
      <c r="R251" s="742"/>
      <c r="S251" s="742"/>
      <c r="T251" s="742"/>
      <c r="U251" s="742"/>
      <c r="V251" s="742"/>
      <c r="W251" s="742"/>
      <c r="X251" s="743"/>
    </row>
    <row r="252" spans="1:24" ht="18" customHeight="1">
      <c r="A252" s="741"/>
      <c r="B252" s="742"/>
      <c r="C252" s="742"/>
      <c r="D252" s="742"/>
      <c r="E252" s="742"/>
      <c r="F252" s="742"/>
      <c r="G252" s="742"/>
      <c r="H252" s="742"/>
      <c r="I252" s="742"/>
      <c r="J252" s="742"/>
      <c r="K252" s="742"/>
      <c r="L252" s="742"/>
      <c r="M252" s="742"/>
      <c r="N252" s="742"/>
      <c r="O252" s="742"/>
      <c r="P252" s="742"/>
      <c r="Q252" s="742"/>
      <c r="R252" s="742"/>
      <c r="S252" s="742"/>
      <c r="T252" s="742"/>
      <c r="U252" s="742"/>
      <c r="V252" s="742"/>
      <c r="W252" s="742"/>
      <c r="X252" s="743"/>
    </row>
    <row r="253" spans="1:24" ht="18" customHeight="1">
      <c r="A253" s="741"/>
      <c r="B253" s="742"/>
      <c r="C253" s="742"/>
      <c r="D253" s="742"/>
      <c r="E253" s="742"/>
      <c r="F253" s="742"/>
      <c r="G253" s="742"/>
      <c r="H253" s="742"/>
      <c r="I253" s="742"/>
      <c r="J253" s="742"/>
      <c r="K253" s="742"/>
      <c r="L253" s="742"/>
      <c r="M253" s="742"/>
      <c r="N253" s="742"/>
      <c r="O253" s="742"/>
      <c r="P253" s="742"/>
      <c r="Q253" s="742"/>
      <c r="R253" s="742"/>
      <c r="S253" s="742"/>
      <c r="T253" s="742"/>
      <c r="U253" s="742"/>
      <c r="V253" s="742"/>
      <c r="W253" s="742"/>
      <c r="X253" s="743"/>
    </row>
    <row r="254" spans="1:24" ht="18" customHeight="1">
      <c r="A254" s="741"/>
      <c r="B254" s="742"/>
      <c r="C254" s="742"/>
      <c r="D254" s="742"/>
      <c r="E254" s="742"/>
      <c r="F254" s="742"/>
      <c r="G254" s="742"/>
      <c r="H254" s="742"/>
      <c r="I254" s="742"/>
      <c r="J254" s="742"/>
      <c r="K254" s="742"/>
      <c r="L254" s="742"/>
      <c r="M254" s="742"/>
      <c r="N254" s="742"/>
      <c r="O254" s="742"/>
      <c r="P254" s="742"/>
      <c r="Q254" s="742"/>
      <c r="R254" s="742"/>
      <c r="S254" s="742"/>
      <c r="T254" s="742"/>
      <c r="U254" s="742"/>
      <c r="V254" s="742"/>
      <c r="W254" s="742"/>
      <c r="X254" s="743"/>
    </row>
    <row r="255" spans="1:24" ht="18" customHeight="1">
      <c r="A255" s="190"/>
      <c r="B255" s="191"/>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2"/>
    </row>
    <row r="256" spans="1:24" ht="18" customHeight="1">
      <c r="A256" s="741"/>
      <c r="B256" s="742"/>
      <c r="C256" s="742"/>
      <c r="D256" s="742"/>
      <c r="E256" s="742"/>
      <c r="F256" s="742"/>
      <c r="G256" s="742"/>
      <c r="H256" s="742"/>
      <c r="I256" s="742"/>
      <c r="J256" s="742"/>
      <c r="K256" s="742"/>
      <c r="L256" s="742"/>
      <c r="M256" s="742"/>
      <c r="N256" s="742"/>
      <c r="O256" s="742"/>
      <c r="P256" s="742"/>
      <c r="Q256" s="742"/>
      <c r="R256" s="742"/>
      <c r="S256" s="742"/>
      <c r="T256" s="742"/>
      <c r="U256" s="742"/>
      <c r="V256" s="742"/>
      <c r="W256" s="742"/>
      <c r="X256" s="743"/>
    </row>
    <row r="257" spans="1:24" ht="18" customHeight="1">
      <c r="A257" s="190"/>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2"/>
    </row>
    <row r="258" spans="1:24" ht="18" customHeight="1">
      <c r="A258" s="741"/>
      <c r="B258" s="742"/>
      <c r="C258" s="742"/>
      <c r="D258" s="742"/>
      <c r="E258" s="742"/>
      <c r="F258" s="742"/>
      <c r="G258" s="742"/>
      <c r="H258" s="742"/>
      <c r="I258" s="742"/>
      <c r="J258" s="742"/>
      <c r="K258" s="742"/>
      <c r="L258" s="742"/>
      <c r="M258" s="742"/>
      <c r="N258" s="742"/>
      <c r="O258" s="742"/>
      <c r="P258" s="742"/>
      <c r="Q258" s="742"/>
      <c r="R258" s="742"/>
      <c r="S258" s="742"/>
      <c r="T258" s="742"/>
      <c r="U258" s="742"/>
      <c r="V258" s="742"/>
      <c r="W258" s="742"/>
      <c r="X258" s="743"/>
    </row>
    <row r="259" spans="1:24" ht="18" customHeight="1">
      <c r="A259" s="741"/>
      <c r="B259" s="742"/>
      <c r="C259" s="742"/>
      <c r="D259" s="742"/>
      <c r="E259" s="742"/>
      <c r="F259" s="742"/>
      <c r="G259" s="742"/>
      <c r="H259" s="742"/>
      <c r="I259" s="742"/>
      <c r="J259" s="742"/>
      <c r="K259" s="742"/>
      <c r="L259" s="742"/>
      <c r="M259" s="742"/>
      <c r="N259" s="742"/>
      <c r="O259" s="742"/>
      <c r="P259" s="742"/>
      <c r="Q259" s="742"/>
      <c r="R259" s="742"/>
      <c r="S259" s="742"/>
      <c r="T259" s="742"/>
      <c r="U259" s="742"/>
      <c r="V259" s="742"/>
      <c r="W259" s="742"/>
      <c r="X259" s="743"/>
    </row>
    <row r="260" spans="1:24" ht="18" customHeight="1">
      <c r="A260" s="741"/>
      <c r="B260" s="742"/>
      <c r="C260" s="742"/>
      <c r="D260" s="742"/>
      <c r="E260" s="742"/>
      <c r="F260" s="742"/>
      <c r="G260" s="742"/>
      <c r="H260" s="742"/>
      <c r="I260" s="742"/>
      <c r="J260" s="742"/>
      <c r="K260" s="742"/>
      <c r="L260" s="742"/>
      <c r="M260" s="742"/>
      <c r="N260" s="742"/>
      <c r="O260" s="742"/>
      <c r="P260" s="742"/>
      <c r="Q260" s="742"/>
      <c r="R260" s="742"/>
      <c r="S260" s="742"/>
      <c r="T260" s="742"/>
      <c r="U260" s="742"/>
      <c r="V260" s="742"/>
      <c r="W260" s="742"/>
      <c r="X260" s="743"/>
    </row>
    <row r="261" spans="1:24" ht="18" customHeight="1" thickBot="1">
      <c r="A261" s="744"/>
      <c r="B261" s="727"/>
      <c r="C261" s="727"/>
      <c r="D261" s="727"/>
      <c r="E261" s="727"/>
      <c r="F261" s="727"/>
      <c r="G261" s="727"/>
      <c r="H261" s="727"/>
      <c r="I261" s="727"/>
      <c r="J261" s="727"/>
      <c r="K261" s="727"/>
      <c r="L261" s="727"/>
      <c r="M261" s="727"/>
      <c r="N261" s="727"/>
      <c r="O261" s="727"/>
      <c r="P261" s="727"/>
      <c r="Q261" s="727"/>
      <c r="R261" s="727"/>
      <c r="S261" s="727"/>
      <c r="T261" s="727"/>
      <c r="U261" s="727"/>
      <c r="V261" s="727"/>
      <c r="W261" s="727"/>
      <c r="X261" s="745"/>
    </row>
  </sheetData>
  <mergeCells count="543">
    <mergeCell ref="A248:X248"/>
    <mergeCell ref="A249:X249"/>
    <mergeCell ref="A250:X250"/>
    <mergeCell ref="A251:X251"/>
    <mergeCell ref="A252:X252"/>
    <mergeCell ref="A261:X261"/>
    <mergeCell ref="A253:X253"/>
    <mergeCell ref="A254:X254"/>
    <mergeCell ref="A256:X256"/>
    <mergeCell ref="A258:X258"/>
    <mergeCell ref="A259:X259"/>
    <mergeCell ref="A260:X260"/>
    <mergeCell ref="A239:X239"/>
    <mergeCell ref="A240:X240"/>
    <mergeCell ref="A241:X241"/>
    <mergeCell ref="A242:X242"/>
    <mergeCell ref="A243:X243"/>
    <mergeCell ref="A244:X244"/>
    <mergeCell ref="A245:X245"/>
    <mergeCell ref="A246:X246"/>
    <mergeCell ref="A247:X247"/>
    <mergeCell ref="A230:X230"/>
    <mergeCell ref="A231:X231"/>
    <mergeCell ref="A232:X232"/>
    <mergeCell ref="A233:X233"/>
    <mergeCell ref="A234:X234"/>
    <mergeCell ref="A235:X235"/>
    <mergeCell ref="A236:X236"/>
    <mergeCell ref="A237:X237"/>
    <mergeCell ref="A238:X238"/>
    <mergeCell ref="A216:B219"/>
    <mergeCell ref="C216:X219"/>
    <mergeCell ref="A220:X220"/>
    <mergeCell ref="A224:X224"/>
    <mergeCell ref="A225:X225"/>
    <mergeCell ref="A226:X226"/>
    <mergeCell ref="A227:X227"/>
    <mergeCell ref="A228:X228"/>
    <mergeCell ref="A229:X229"/>
    <mergeCell ref="A212:E212"/>
    <mergeCell ref="F212:N212"/>
    <mergeCell ref="O212:Q212"/>
    <mergeCell ref="S212:U212"/>
    <mergeCell ref="V212:X212"/>
    <mergeCell ref="A213:N213"/>
    <mergeCell ref="O213:Q213"/>
    <mergeCell ref="S213:U213"/>
    <mergeCell ref="V213:X213"/>
    <mergeCell ref="A210:E210"/>
    <mergeCell ref="F210:N210"/>
    <mergeCell ref="O210:Q210"/>
    <mergeCell ref="S210:U210"/>
    <mergeCell ref="V210:X210"/>
    <mergeCell ref="A211:E211"/>
    <mergeCell ref="F211:N211"/>
    <mergeCell ref="O211:Q211"/>
    <mergeCell ref="S211:U211"/>
    <mergeCell ref="V211:X211"/>
    <mergeCell ref="A208:N208"/>
    <mergeCell ref="O208:Q208"/>
    <mergeCell ref="S208:U208"/>
    <mergeCell ref="V208:X208"/>
    <mergeCell ref="A209:E209"/>
    <mergeCell ref="F209:N209"/>
    <mergeCell ref="O209:Q209"/>
    <mergeCell ref="R209:U209"/>
    <mergeCell ref="V209:X209"/>
    <mergeCell ref="A206:E206"/>
    <mergeCell ref="F206:N206"/>
    <mergeCell ref="O206:Q206"/>
    <mergeCell ref="S206:U206"/>
    <mergeCell ref="V206:X206"/>
    <mergeCell ref="A207:E207"/>
    <mergeCell ref="F207:N207"/>
    <mergeCell ref="O207:Q207"/>
    <mergeCell ref="S207:U207"/>
    <mergeCell ref="V207:X207"/>
    <mergeCell ref="A200:B200"/>
    <mergeCell ref="A204:E204"/>
    <mergeCell ref="F204:N204"/>
    <mergeCell ref="O204:Q204"/>
    <mergeCell ref="R204:U204"/>
    <mergeCell ref="V204:X204"/>
    <mergeCell ref="A205:E205"/>
    <mergeCell ref="F205:N205"/>
    <mergeCell ref="O205:Q205"/>
    <mergeCell ref="S205:U205"/>
    <mergeCell ref="V205:X205"/>
    <mergeCell ref="A198:F198"/>
    <mergeCell ref="G198:L198"/>
    <mergeCell ref="M198:Q198"/>
    <mergeCell ref="S198:T198"/>
    <mergeCell ref="V198:W198"/>
    <mergeCell ref="A199:F199"/>
    <mergeCell ref="G199:L199"/>
    <mergeCell ref="M199:Q199"/>
    <mergeCell ref="S199:T199"/>
    <mergeCell ref="V199:W199"/>
    <mergeCell ref="A196:F196"/>
    <mergeCell ref="G196:L196"/>
    <mergeCell ref="M196:R196"/>
    <mergeCell ref="S196:U196"/>
    <mergeCell ref="V196:X196"/>
    <mergeCell ref="A197:F197"/>
    <mergeCell ref="G197:L197"/>
    <mergeCell ref="M197:Q197"/>
    <mergeCell ref="S197:T197"/>
    <mergeCell ref="V197:W197"/>
    <mergeCell ref="A185:C187"/>
    <mergeCell ref="D185:J187"/>
    <mergeCell ref="K185:Q187"/>
    <mergeCell ref="R185:X187"/>
    <mergeCell ref="A188:C192"/>
    <mergeCell ref="D188:J192"/>
    <mergeCell ref="K188:Q192"/>
    <mergeCell ref="R188:X192"/>
    <mergeCell ref="A193:C193"/>
    <mergeCell ref="D193:J193"/>
    <mergeCell ref="K193:Q193"/>
    <mergeCell ref="R193:X193"/>
    <mergeCell ref="A180:C181"/>
    <mergeCell ref="D180:X180"/>
    <mergeCell ref="D181:J181"/>
    <mergeCell ref="K181:Q181"/>
    <mergeCell ref="R181:X181"/>
    <mergeCell ref="A182:C184"/>
    <mergeCell ref="D182:J184"/>
    <mergeCell ref="K182:Q184"/>
    <mergeCell ref="R182:X184"/>
    <mergeCell ref="A176:C176"/>
    <mergeCell ref="P176:R176"/>
    <mergeCell ref="S176:U176"/>
    <mergeCell ref="V176:X176"/>
    <mergeCell ref="A177:C177"/>
    <mergeCell ref="P177:R177"/>
    <mergeCell ref="S177:U177"/>
    <mergeCell ref="V177:X177"/>
    <mergeCell ref="A178:C178"/>
    <mergeCell ref="P178:R178"/>
    <mergeCell ref="S178:U178"/>
    <mergeCell ref="V178:X178"/>
    <mergeCell ref="A173:C173"/>
    <mergeCell ref="P173:R173"/>
    <mergeCell ref="S173:U173"/>
    <mergeCell ref="V173:X173"/>
    <mergeCell ref="A174:C174"/>
    <mergeCell ref="P174:R174"/>
    <mergeCell ref="S174:U174"/>
    <mergeCell ref="V174:X174"/>
    <mergeCell ref="A175:C175"/>
    <mergeCell ref="P175:R175"/>
    <mergeCell ref="S175:U175"/>
    <mergeCell ref="V175:X175"/>
    <mergeCell ref="A171:C171"/>
    <mergeCell ref="P171:R171"/>
    <mergeCell ref="S171:U171"/>
    <mergeCell ref="V171:X171"/>
    <mergeCell ref="A160:A170"/>
    <mergeCell ref="B160:C160"/>
    <mergeCell ref="A172:C172"/>
    <mergeCell ref="P172:R172"/>
    <mergeCell ref="S172:U172"/>
    <mergeCell ref="V172:X172"/>
    <mergeCell ref="B168:C168"/>
    <mergeCell ref="P168:R168"/>
    <mergeCell ref="S168:U168"/>
    <mergeCell ref="V168:X168"/>
    <mergeCell ref="B169:C169"/>
    <mergeCell ref="P169:R169"/>
    <mergeCell ref="S169:U169"/>
    <mergeCell ref="V169:X169"/>
    <mergeCell ref="B170:C170"/>
    <mergeCell ref="P170:R170"/>
    <mergeCell ref="S170:U170"/>
    <mergeCell ref="V170:X170"/>
    <mergeCell ref="B165:C165"/>
    <mergeCell ref="P165:R165"/>
    <mergeCell ref="S165:U165"/>
    <mergeCell ref="V165:X165"/>
    <mergeCell ref="B166:C166"/>
    <mergeCell ref="P166:R166"/>
    <mergeCell ref="S166:U166"/>
    <mergeCell ref="V166:X166"/>
    <mergeCell ref="B167:C167"/>
    <mergeCell ref="P167:R167"/>
    <mergeCell ref="S167:U167"/>
    <mergeCell ref="V167:X167"/>
    <mergeCell ref="P162:R162"/>
    <mergeCell ref="S162:U162"/>
    <mergeCell ref="V162:X162"/>
    <mergeCell ref="B163:C163"/>
    <mergeCell ref="P163:R163"/>
    <mergeCell ref="S163:U163"/>
    <mergeCell ref="V163:X163"/>
    <mergeCell ref="B162:C162"/>
    <mergeCell ref="B164:C164"/>
    <mergeCell ref="P164:R164"/>
    <mergeCell ref="S164:U164"/>
    <mergeCell ref="V164:X164"/>
    <mergeCell ref="A159:C159"/>
    <mergeCell ref="P159:R159"/>
    <mergeCell ref="S159:U159"/>
    <mergeCell ref="V159:X159"/>
    <mergeCell ref="P160:R160"/>
    <mergeCell ref="S160:U160"/>
    <mergeCell ref="V160:X160"/>
    <mergeCell ref="B161:C161"/>
    <mergeCell ref="P161:R161"/>
    <mergeCell ref="S161:U161"/>
    <mergeCell ref="V161:X161"/>
    <mergeCell ref="A156:C156"/>
    <mergeCell ref="P156:R156"/>
    <mergeCell ref="S156:U156"/>
    <mergeCell ref="V156:X156"/>
    <mergeCell ref="A157:C157"/>
    <mergeCell ref="P157:R157"/>
    <mergeCell ref="S157:U157"/>
    <mergeCell ref="V157:X157"/>
    <mergeCell ref="A158:C158"/>
    <mergeCell ref="P158:R158"/>
    <mergeCell ref="S158:U158"/>
    <mergeCell ref="V158:X158"/>
    <mergeCell ref="C142:S142"/>
    <mergeCell ref="U142:W142"/>
    <mergeCell ref="A143:S144"/>
    <mergeCell ref="T143:T144"/>
    <mergeCell ref="U143:W144"/>
    <mergeCell ref="X143:X144"/>
    <mergeCell ref="E153:U153"/>
    <mergeCell ref="V153:X153"/>
    <mergeCell ref="A154:C155"/>
    <mergeCell ref="D154:R154"/>
    <mergeCell ref="S154:U155"/>
    <mergeCell ref="V154:X155"/>
    <mergeCell ref="P155:R155"/>
    <mergeCell ref="T147:W147"/>
    <mergeCell ref="T148:W148"/>
    <mergeCell ref="T149:X149"/>
    <mergeCell ref="A147:L149"/>
    <mergeCell ref="M147:S147"/>
    <mergeCell ref="M148:S148"/>
    <mergeCell ref="M149:S149"/>
    <mergeCell ref="P139:R139"/>
    <mergeCell ref="T139:W139"/>
    <mergeCell ref="C140:F140"/>
    <mergeCell ref="G140:K140"/>
    <mergeCell ref="L140:N140"/>
    <mergeCell ref="P140:R140"/>
    <mergeCell ref="T140:W140"/>
    <mergeCell ref="C141:F141"/>
    <mergeCell ref="G141:K141"/>
    <mergeCell ref="L141:N141"/>
    <mergeCell ref="P141:R141"/>
    <mergeCell ref="T141:W141"/>
    <mergeCell ref="C134:F134"/>
    <mergeCell ref="G134:S134"/>
    <mergeCell ref="T134:W134"/>
    <mergeCell ref="C135:S135"/>
    <mergeCell ref="U135:W135"/>
    <mergeCell ref="A136:B142"/>
    <mergeCell ref="C136:F136"/>
    <mergeCell ref="G136:K136"/>
    <mergeCell ref="L136:O136"/>
    <mergeCell ref="P136:S136"/>
    <mergeCell ref="T136:X136"/>
    <mergeCell ref="C137:F137"/>
    <mergeCell ref="G137:K137"/>
    <mergeCell ref="L137:N137"/>
    <mergeCell ref="P137:R137"/>
    <mergeCell ref="T137:W137"/>
    <mergeCell ref="C138:F138"/>
    <mergeCell ref="G138:K138"/>
    <mergeCell ref="L138:N138"/>
    <mergeCell ref="P138:R138"/>
    <mergeCell ref="T138:W138"/>
    <mergeCell ref="C139:F139"/>
    <mergeCell ref="G139:K139"/>
    <mergeCell ref="L139:N139"/>
    <mergeCell ref="R119:V119"/>
    <mergeCell ref="W119:X119"/>
    <mergeCell ref="A127:B135"/>
    <mergeCell ref="C127:F127"/>
    <mergeCell ref="G127:S127"/>
    <mergeCell ref="T127:X127"/>
    <mergeCell ref="C128:F128"/>
    <mergeCell ref="G128:S128"/>
    <mergeCell ref="T128:W128"/>
    <mergeCell ref="C129:F129"/>
    <mergeCell ref="G129:S129"/>
    <mergeCell ref="T129:W129"/>
    <mergeCell ref="C130:F130"/>
    <mergeCell ref="G130:S130"/>
    <mergeCell ref="T130:W130"/>
    <mergeCell ref="C131:F131"/>
    <mergeCell ref="G131:S131"/>
    <mergeCell ref="T131:W131"/>
    <mergeCell ref="C132:F132"/>
    <mergeCell ref="G132:S132"/>
    <mergeCell ref="T132:W132"/>
    <mergeCell ref="C133:F133"/>
    <mergeCell ref="G133:S133"/>
    <mergeCell ref="T133:W133"/>
    <mergeCell ref="A114:B119"/>
    <mergeCell ref="C114:I114"/>
    <mergeCell ref="J114:L114"/>
    <mergeCell ref="M114:P114"/>
    <mergeCell ref="Q114:X114"/>
    <mergeCell ref="C115:I115"/>
    <mergeCell ref="J115:K115"/>
    <mergeCell ref="M115:O115"/>
    <mergeCell ref="Q115:V115"/>
    <mergeCell ref="W115:X115"/>
    <mergeCell ref="C116:I116"/>
    <mergeCell ref="J116:K116"/>
    <mergeCell ref="M116:O116"/>
    <mergeCell ref="Q116:V116"/>
    <mergeCell ref="W116:X116"/>
    <mergeCell ref="C117:I117"/>
    <mergeCell ref="J117:K117"/>
    <mergeCell ref="M117:O117"/>
    <mergeCell ref="Q117:V117"/>
    <mergeCell ref="W117:X117"/>
    <mergeCell ref="C118:P118"/>
    <mergeCell ref="Q118:V118"/>
    <mergeCell ref="W118:X118"/>
    <mergeCell ref="C119:P119"/>
    <mergeCell ref="Q113:V113"/>
    <mergeCell ref="W113:X113"/>
    <mergeCell ref="C109:E112"/>
    <mergeCell ref="F109:P109"/>
    <mergeCell ref="Q109:X109"/>
    <mergeCell ref="F110:P110"/>
    <mergeCell ref="Q110:V110"/>
    <mergeCell ref="W110:X110"/>
    <mergeCell ref="F111:P111"/>
    <mergeCell ref="A105:B113"/>
    <mergeCell ref="C105:E108"/>
    <mergeCell ref="F105:M105"/>
    <mergeCell ref="N105:P105"/>
    <mergeCell ref="Q105:X105"/>
    <mergeCell ref="F106:M106"/>
    <mergeCell ref="N106:P106"/>
    <mergeCell ref="Q106:V106"/>
    <mergeCell ref="W106:X106"/>
    <mergeCell ref="F107:M107"/>
    <mergeCell ref="N107:P107"/>
    <mergeCell ref="Q107:V107"/>
    <mergeCell ref="W107:X107"/>
    <mergeCell ref="F108:M108"/>
    <mergeCell ref="N108:P108"/>
    <mergeCell ref="Q108:V108"/>
    <mergeCell ref="W108:X108"/>
    <mergeCell ref="Q111:V111"/>
    <mergeCell ref="W111:X111"/>
    <mergeCell ref="F112:J112"/>
    <mergeCell ref="K112:O112"/>
    <mergeCell ref="Q112:V112"/>
    <mergeCell ref="W112:X112"/>
    <mergeCell ref="C113:P113"/>
    <mergeCell ref="Q98:T98"/>
    <mergeCell ref="V98:X98"/>
    <mergeCell ref="B99:F99"/>
    <mergeCell ref="G99:L99"/>
    <mergeCell ref="M99:U99"/>
    <mergeCell ref="V99:X99"/>
    <mergeCell ref="J102:N103"/>
    <mergeCell ref="O102:U103"/>
    <mergeCell ref="V102:X103"/>
    <mergeCell ref="A92:A93"/>
    <mergeCell ref="B92:L93"/>
    <mergeCell ref="M92:P93"/>
    <mergeCell ref="Q92:U93"/>
    <mergeCell ref="V92:X93"/>
    <mergeCell ref="A94:A99"/>
    <mergeCell ref="B94:L94"/>
    <mergeCell ref="M94:P94"/>
    <mergeCell ref="Q94:T94"/>
    <mergeCell ref="V94:X94"/>
    <mergeCell ref="B95:L95"/>
    <mergeCell ref="M95:P95"/>
    <mergeCell ref="Q95:T95"/>
    <mergeCell ref="V95:X95"/>
    <mergeCell ref="B96:L96"/>
    <mergeCell ref="M96:P96"/>
    <mergeCell ref="Q96:T96"/>
    <mergeCell ref="V96:X96"/>
    <mergeCell ref="B97:L97"/>
    <mergeCell ref="M97:P97"/>
    <mergeCell ref="Q97:T97"/>
    <mergeCell ref="V97:X97"/>
    <mergeCell ref="B98:L98"/>
    <mergeCell ref="M98:P98"/>
    <mergeCell ref="A88:A91"/>
    <mergeCell ref="B88:L88"/>
    <mergeCell ref="M88:P88"/>
    <mergeCell ref="Q88:T88"/>
    <mergeCell ref="V88:X88"/>
    <mergeCell ref="B89:L89"/>
    <mergeCell ref="M89:P89"/>
    <mergeCell ref="Q89:T89"/>
    <mergeCell ref="V89:X89"/>
    <mergeCell ref="B90:L90"/>
    <mergeCell ref="M90:P90"/>
    <mergeCell ref="Q90:T90"/>
    <mergeCell ref="V90:X90"/>
    <mergeCell ref="B91:F91"/>
    <mergeCell ref="G91:L91"/>
    <mergeCell ref="M91:U91"/>
    <mergeCell ref="V91:X91"/>
    <mergeCell ref="A83:F83"/>
    <mergeCell ref="H83:L83"/>
    <mergeCell ref="M83:N83"/>
    <mergeCell ref="O83:X83"/>
    <mergeCell ref="E85:X85"/>
    <mergeCell ref="A86:A87"/>
    <mergeCell ref="B86:L87"/>
    <mergeCell ref="M86:P87"/>
    <mergeCell ref="Q86:U87"/>
    <mergeCell ref="V86:X87"/>
    <mergeCell ref="A77:F78"/>
    <mergeCell ref="G77:L78"/>
    <mergeCell ref="M77:N78"/>
    <mergeCell ref="O77:X78"/>
    <mergeCell ref="A79:F80"/>
    <mergeCell ref="G79:L80"/>
    <mergeCell ref="M79:N80"/>
    <mergeCell ref="O79:X80"/>
    <mergeCell ref="A81:F82"/>
    <mergeCell ref="G81:L82"/>
    <mergeCell ref="M81:N82"/>
    <mergeCell ref="O81:X82"/>
    <mergeCell ref="A70:A71"/>
    <mergeCell ref="B70:X70"/>
    <mergeCell ref="B71:X71"/>
    <mergeCell ref="A72:A73"/>
    <mergeCell ref="B72:X72"/>
    <mergeCell ref="B73:X73"/>
    <mergeCell ref="A76:F76"/>
    <mergeCell ref="G76:N76"/>
    <mergeCell ref="O76:X76"/>
    <mergeCell ref="F63:G63"/>
    <mergeCell ref="L63:X63"/>
    <mergeCell ref="B64:E64"/>
    <mergeCell ref="F64:X64"/>
    <mergeCell ref="A66:A69"/>
    <mergeCell ref="B66:X66"/>
    <mergeCell ref="B67:X67"/>
    <mergeCell ref="B68:X68"/>
    <mergeCell ref="B69:X69"/>
    <mergeCell ref="A57:A64"/>
    <mergeCell ref="B59:E63"/>
    <mergeCell ref="F59:G59"/>
    <mergeCell ref="B51:E56"/>
    <mergeCell ref="G51:M51"/>
    <mergeCell ref="P51:X51"/>
    <mergeCell ref="G52:W52"/>
    <mergeCell ref="G53:M53"/>
    <mergeCell ref="P53:W53"/>
    <mergeCell ref="G54:W54"/>
    <mergeCell ref="H55:W55"/>
    <mergeCell ref="B57:E57"/>
    <mergeCell ref="F57:N57"/>
    <mergeCell ref="O57:P58"/>
    <mergeCell ref="Q57:V57"/>
    <mergeCell ref="B58:E58"/>
    <mergeCell ref="F58:N58"/>
    <mergeCell ref="Q58:R58"/>
    <mergeCell ref="L59:X59"/>
    <mergeCell ref="F60:G60"/>
    <mergeCell ref="L60:X60"/>
    <mergeCell ref="F61:G61"/>
    <mergeCell ref="L61:X61"/>
    <mergeCell ref="F62:G62"/>
    <mergeCell ref="L62:X62"/>
    <mergeCell ref="B38:E40"/>
    <mergeCell ref="F38:X40"/>
    <mergeCell ref="B41:E43"/>
    <mergeCell ref="F41:X43"/>
    <mergeCell ref="G56:K56"/>
    <mergeCell ref="B44:E46"/>
    <mergeCell ref="F44:X46"/>
    <mergeCell ref="B47:E48"/>
    <mergeCell ref="F47:X48"/>
    <mergeCell ref="B49:E50"/>
    <mergeCell ref="F49:X50"/>
    <mergeCell ref="B34:E35"/>
    <mergeCell ref="F34:G35"/>
    <mergeCell ref="H34:M34"/>
    <mergeCell ref="N34:O35"/>
    <mergeCell ref="P34:X34"/>
    <mergeCell ref="H35:M35"/>
    <mergeCell ref="B36:E37"/>
    <mergeCell ref="F36:K37"/>
    <mergeCell ref="L36:L37"/>
    <mergeCell ref="M36:M37"/>
    <mergeCell ref="N36:V37"/>
    <mergeCell ref="W36:W37"/>
    <mergeCell ref="X36:X37"/>
    <mergeCell ref="B30:E30"/>
    <mergeCell ref="F30:G30"/>
    <mergeCell ref="I30:J30"/>
    <mergeCell ref="L30:M30"/>
    <mergeCell ref="B32:E33"/>
    <mergeCell ref="F32:M33"/>
    <mergeCell ref="N32:R33"/>
    <mergeCell ref="S32:X32"/>
    <mergeCell ref="S33:W33"/>
    <mergeCell ref="B29:E29"/>
    <mergeCell ref="F29:X29"/>
    <mergeCell ref="A2:X2"/>
    <mergeCell ref="AD2:AH2"/>
    <mergeCell ref="N6:P6"/>
    <mergeCell ref="Q6:X6"/>
    <mergeCell ref="N7:P7"/>
    <mergeCell ref="Q7:X7"/>
    <mergeCell ref="N30:P30"/>
    <mergeCell ref="Q30:R30"/>
    <mergeCell ref="N8:P8"/>
    <mergeCell ref="Q8:W8"/>
    <mergeCell ref="B27:X27"/>
    <mergeCell ref="A28:A56"/>
    <mergeCell ref="B28:E28"/>
    <mergeCell ref="F28:M28"/>
    <mergeCell ref="N28:Q28"/>
    <mergeCell ref="R28:X28"/>
    <mergeCell ref="T30:U30"/>
    <mergeCell ref="W30:X30"/>
    <mergeCell ref="B31:E31"/>
    <mergeCell ref="F31:G31"/>
    <mergeCell ref="N31:R31"/>
    <mergeCell ref="U31:V31"/>
    <mergeCell ref="S24:X24"/>
    <mergeCell ref="S25:X25"/>
    <mergeCell ref="I18:X18"/>
    <mergeCell ref="I19:X19"/>
    <mergeCell ref="H24:R24"/>
    <mergeCell ref="H25:R25"/>
    <mergeCell ref="A18:H18"/>
    <mergeCell ref="A19:H19"/>
    <mergeCell ref="A24:D24"/>
    <mergeCell ref="A25:D25"/>
    <mergeCell ref="E24:G24"/>
    <mergeCell ref="E25:G25"/>
  </mergeCells>
  <phoneticPr fontId="2"/>
  <printOptions horizontalCentered="1" verticalCentered="1"/>
  <pageMargins left="0.62992125984251968" right="0.43307086614173229" top="0.39370078740157483" bottom="0.39370078740157483" header="0.51181102362204722" footer="0.43307086614173229"/>
  <pageSetup paperSize="9" orientation="portrait" r:id="rId1"/>
  <headerFooter alignWithMargins="0"/>
  <rowBreaks count="1" manualBreakCount="1">
    <brk id="46"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7CE6-AC15-424C-8EE4-D6597CBCC63C}">
  <sheetPr>
    <tabColor indexed="34"/>
  </sheetPr>
  <dimension ref="A1:AQ261"/>
  <sheetViews>
    <sheetView tabSelected="1" view="pageBreakPreview" zoomScaleNormal="100" zoomScaleSheetLayoutView="100" workbookViewId="0">
      <selection activeCell="AH8" sqref="AH8"/>
    </sheetView>
  </sheetViews>
  <sheetFormatPr defaultColWidth="3.5703125" defaultRowHeight="18" customHeight="1"/>
  <cols>
    <col min="1" max="1" width="3.85546875" style="2" customWidth="1"/>
    <col min="2" max="2" width="3.7109375" style="2" customWidth="1"/>
    <col min="3" max="3" width="3.85546875" style="2" customWidth="1"/>
    <col min="4" max="4" width="4" style="2" customWidth="1"/>
    <col min="5" max="17" width="3.5703125" style="2" customWidth="1"/>
    <col min="18" max="18" width="3.7109375" style="2" bestFit="1" customWidth="1"/>
    <col min="19" max="23" width="3.5703125" style="2" customWidth="1"/>
    <col min="24" max="24" width="4.28515625" style="2" customWidth="1"/>
    <col min="25" max="27" width="3.5703125" style="2" customWidth="1"/>
    <col min="28" max="29" width="3.5703125" style="1" customWidth="1"/>
    <col min="30" max="30" width="4.140625" style="1" bestFit="1" customWidth="1"/>
    <col min="31" max="31" width="5.28515625" style="1" bestFit="1" customWidth="1"/>
    <col min="32" max="32" width="11.140625" style="1" bestFit="1" customWidth="1"/>
    <col min="33" max="33" width="9.85546875" style="2" bestFit="1" customWidth="1"/>
    <col min="34" max="34" width="28.85546875" style="2" bestFit="1" customWidth="1"/>
    <col min="35" max="16384" width="3.5703125" style="2"/>
  </cols>
  <sheetData>
    <row r="1" spans="1:43" ht="12" customHeight="1">
      <c r="A1" s="2" t="s">
        <v>264</v>
      </c>
      <c r="L1" s="1195"/>
      <c r="M1" s="1195"/>
      <c r="X1" s="139"/>
    </row>
    <row r="2" spans="1:43" s="29" customFormat="1" ht="74.25" customHeight="1">
      <c r="A2" s="271" t="s">
        <v>265</v>
      </c>
      <c r="B2" s="272"/>
      <c r="C2" s="272"/>
      <c r="D2" s="272"/>
      <c r="E2" s="272"/>
      <c r="F2" s="272"/>
      <c r="G2" s="272"/>
      <c r="H2" s="272"/>
      <c r="I2" s="272"/>
      <c r="J2" s="272"/>
      <c r="K2" s="272"/>
      <c r="L2" s="272"/>
      <c r="M2" s="272"/>
      <c r="N2" s="272"/>
      <c r="O2" s="272"/>
      <c r="P2" s="272"/>
      <c r="Q2" s="272"/>
      <c r="R2" s="272"/>
      <c r="S2" s="272"/>
      <c r="T2" s="272"/>
      <c r="U2" s="272"/>
      <c r="V2" s="272"/>
      <c r="W2" s="272"/>
      <c r="X2" s="272"/>
      <c r="AB2" s="115"/>
      <c r="AC2" s="1"/>
      <c r="AD2" s="758" t="s">
        <v>266</v>
      </c>
      <c r="AE2" s="758"/>
      <c r="AF2" s="758"/>
      <c r="AG2" s="758"/>
      <c r="AH2" s="758"/>
      <c r="AI2" s="2"/>
      <c r="AJ2" s="2"/>
      <c r="AK2" s="2"/>
      <c r="AL2" s="2"/>
      <c r="AM2" s="2"/>
      <c r="AN2" s="2"/>
      <c r="AO2" s="2"/>
      <c r="AP2" s="2"/>
      <c r="AQ2" s="2"/>
    </row>
    <row r="3" spans="1:43" ht="7.5" customHeight="1"/>
    <row r="4" spans="1:43" ht="21" customHeight="1">
      <c r="R4" s="3"/>
      <c r="S4" s="131"/>
      <c r="T4" s="3" t="s">
        <v>2</v>
      </c>
      <c r="U4" s="131"/>
      <c r="V4" s="3" t="s">
        <v>3</v>
      </c>
      <c r="W4" s="131"/>
      <c r="X4" s="3" t="s">
        <v>4</v>
      </c>
      <c r="AD4" s="123" t="s">
        <v>267</v>
      </c>
      <c r="AE4" s="123" t="s">
        <v>268</v>
      </c>
      <c r="AF4" s="123" t="s">
        <v>269</v>
      </c>
      <c r="AG4" s="123" t="s">
        <v>270</v>
      </c>
      <c r="AH4" s="123" t="s">
        <v>271</v>
      </c>
    </row>
    <row r="5" spans="1:43" ht="15.75" customHeight="1">
      <c r="N5" s="2" t="s">
        <v>5</v>
      </c>
      <c r="R5" s="3"/>
      <c r="S5" s="3"/>
      <c r="T5" s="3"/>
      <c r="U5" s="3"/>
      <c r="V5" s="3"/>
      <c r="W5" s="3"/>
      <c r="X5" s="3"/>
      <c r="AD5" s="124" t="s">
        <v>272</v>
      </c>
      <c r="AE5" s="124" t="s">
        <v>111</v>
      </c>
      <c r="AF5" s="124" t="s">
        <v>35</v>
      </c>
      <c r="AG5" s="124" t="s">
        <v>273</v>
      </c>
      <c r="AH5" s="125" t="s">
        <v>274</v>
      </c>
    </row>
    <row r="6" spans="1:43" s="30" customFormat="1" ht="21.75" customHeight="1" thickBot="1">
      <c r="N6" s="274" t="s">
        <v>6</v>
      </c>
      <c r="O6" s="275"/>
      <c r="P6" s="275"/>
      <c r="Q6" s="1189"/>
      <c r="R6" s="1189"/>
      <c r="S6" s="1189"/>
      <c r="T6" s="1189"/>
      <c r="U6" s="1189"/>
      <c r="V6" s="1189"/>
      <c r="W6" s="1189"/>
      <c r="X6" s="1189"/>
      <c r="AB6" s="116"/>
      <c r="AC6" s="116"/>
      <c r="AD6" s="124" t="s">
        <v>275</v>
      </c>
      <c r="AE6" s="124"/>
      <c r="AF6" s="124" t="s">
        <v>276</v>
      </c>
      <c r="AG6" s="124" t="s">
        <v>277</v>
      </c>
      <c r="AH6" s="124" t="s">
        <v>278</v>
      </c>
    </row>
    <row r="7" spans="1:43" s="30" customFormat="1" ht="22.5" customHeight="1" thickBot="1">
      <c r="N7" s="1196" t="s">
        <v>7</v>
      </c>
      <c r="O7" s="1196"/>
      <c r="P7" s="1196"/>
      <c r="Q7" s="1214"/>
      <c r="R7" s="1214"/>
      <c r="S7" s="1214"/>
      <c r="T7" s="1214"/>
      <c r="U7" s="1214"/>
      <c r="V7" s="1214"/>
      <c r="W7" s="1214"/>
      <c r="X7" s="1214"/>
      <c r="AB7" s="116"/>
      <c r="AC7" s="116"/>
      <c r="AD7" s="124"/>
      <c r="AE7" s="124"/>
      <c r="AF7" s="124" t="s">
        <v>279</v>
      </c>
      <c r="AG7" s="124" t="s">
        <v>280</v>
      </c>
      <c r="AH7" s="124" t="s">
        <v>281</v>
      </c>
    </row>
    <row r="8" spans="1:43" ht="30" customHeight="1" thickBot="1">
      <c r="N8" s="1197" t="s">
        <v>8</v>
      </c>
      <c r="O8" s="1197"/>
      <c r="P8" s="1197"/>
      <c r="Q8" s="1236"/>
      <c r="R8" s="1236"/>
      <c r="S8" s="1236"/>
      <c r="T8" s="1236"/>
      <c r="U8" s="1236"/>
      <c r="V8" s="1236"/>
      <c r="W8" s="1236"/>
      <c r="X8" s="215" t="s">
        <v>282</v>
      </c>
      <c r="AD8" s="124"/>
      <c r="AE8" s="124"/>
      <c r="AF8" s="124"/>
      <c r="AG8" s="124" t="s">
        <v>283</v>
      </c>
      <c r="AH8" s="124" t="s">
        <v>284</v>
      </c>
    </row>
    <row r="9" spans="1:43" ht="12" customHeight="1" thickBot="1">
      <c r="A9" s="174" t="s">
        <v>285</v>
      </c>
      <c r="N9" s="163"/>
      <c r="O9" s="163"/>
      <c r="P9" s="163"/>
      <c r="Q9" s="212"/>
      <c r="R9" s="212"/>
      <c r="S9" s="212"/>
      <c r="T9" s="212"/>
      <c r="U9" s="212"/>
      <c r="V9" s="212"/>
      <c r="W9" s="212"/>
      <c r="X9" s="217"/>
      <c r="AD9" s="124"/>
      <c r="AE9" s="124"/>
      <c r="AF9" s="124"/>
      <c r="AG9" s="124"/>
      <c r="AH9" s="124"/>
    </row>
    <row r="10" spans="1:43" ht="12" customHeight="1">
      <c r="A10" s="175" t="s">
        <v>10</v>
      </c>
      <c r="B10" s="185"/>
      <c r="C10" s="185"/>
      <c r="D10" s="185"/>
      <c r="E10" s="185"/>
      <c r="F10" s="185"/>
      <c r="G10" s="185"/>
      <c r="H10" s="185"/>
      <c r="I10" s="185"/>
      <c r="J10" s="185"/>
      <c r="K10" s="185"/>
      <c r="L10" s="185"/>
      <c r="M10" s="185"/>
      <c r="N10" s="186"/>
      <c r="O10" s="186"/>
      <c r="P10" s="186"/>
      <c r="Q10" s="179"/>
      <c r="R10" s="179"/>
      <c r="S10" s="179"/>
      <c r="T10" s="179"/>
      <c r="U10" s="179"/>
      <c r="V10" s="179"/>
      <c r="W10" s="179"/>
      <c r="X10" s="187"/>
      <c r="AD10" s="124"/>
      <c r="AE10" s="124"/>
      <c r="AF10" s="124"/>
      <c r="AG10" s="124"/>
      <c r="AH10" s="124"/>
    </row>
    <row r="11" spans="1:43" ht="12" customHeight="1">
      <c r="A11" s="181" t="s">
        <v>11</v>
      </c>
      <c r="B11" s="1"/>
      <c r="C11" s="1"/>
      <c r="D11" s="1"/>
      <c r="E11" s="1"/>
      <c r="F11" s="1"/>
      <c r="G11" s="1"/>
      <c r="H11" s="1"/>
      <c r="I11" s="1"/>
      <c r="J11" s="1"/>
      <c r="K11" s="1"/>
      <c r="L11" s="1"/>
      <c r="M11" s="1"/>
      <c r="N11" s="163"/>
      <c r="O11" s="163"/>
      <c r="P11" s="163"/>
      <c r="Q11" s="212"/>
      <c r="R11" s="212"/>
      <c r="S11" s="212"/>
      <c r="T11" s="212"/>
      <c r="U11" s="212"/>
      <c r="V11" s="212"/>
      <c r="W11" s="212"/>
      <c r="X11" s="188"/>
      <c r="AD11" s="124"/>
      <c r="AE11" s="124"/>
      <c r="AF11" s="124"/>
      <c r="AG11" s="124"/>
      <c r="AH11" s="124"/>
    </row>
    <row r="12" spans="1:43" ht="12" customHeight="1">
      <c r="A12" s="181" t="s">
        <v>12</v>
      </c>
      <c r="B12" s="1"/>
      <c r="C12" s="1"/>
      <c r="D12" s="1"/>
      <c r="E12" s="1"/>
      <c r="F12" s="1"/>
      <c r="G12" s="1"/>
      <c r="H12" s="1"/>
      <c r="I12" s="1"/>
      <c r="J12" s="1"/>
      <c r="K12" s="1"/>
      <c r="L12" s="1"/>
      <c r="M12" s="1"/>
      <c r="N12" s="163"/>
      <c r="O12" s="163"/>
      <c r="P12" s="163"/>
      <c r="Q12" s="212"/>
      <c r="R12" s="212"/>
      <c r="S12" s="212"/>
      <c r="T12" s="212"/>
      <c r="U12" s="212"/>
      <c r="V12" s="212"/>
      <c r="W12" s="212"/>
      <c r="X12" s="188"/>
      <c r="AD12" s="124"/>
      <c r="AE12" s="124"/>
      <c r="AF12" s="124"/>
      <c r="AG12" s="124"/>
      <c r="AH12" s="124"/>
    </row>
    <row r="13" spans="1:43" ht="12" customHeight="1">
      <c r="A13" s="181" t="s">
        <v>13</v>
      </c>
      <c r="B13" s="1"/>
      <c r="C13" s="1"/>
      <c r="D13" s="1"/>
      <c r="E13" s="1"/>
      <c r="F13" s="1"/>
      <c r="G13" s="1"/>
      <c r="H13" s="1"/>
      <c r="I13" s="1"/>
      <c r="J13" s="1"/>
      <c r="K13" s="1"/>
      <c r="L13" s="1"/>
      <c r="M13" s="1"/>
      <c r="N13" s="163"/>
      <c r="O13" s="163"/>
      <c r="P13" s="163"/>
      <c r="Q13" s="212"/>
      <c r="R13" s="212"/>
      <c r="S13" s="212"/>
      <c r="T13" s="212"/>
      <c r="U13" s="212"/>
      <c r="V13" s="212"/>
      <c r="W13" s="212"/>
      <c r="X13" s="188"/>
      <c r="AD13" s="124"/>
      <c r="AE13" s="124"/>
      <c r="AF13" s="124"/>
      <c r="AG13" s="124"/>
      <c r="AH13" s="124"/>
    </row>
    <row r="14" spans="1:43" ht="12" customHeight="1">
      <c r="A14" s="181" t="s">
        <v>14</v>
      </c>
      <c r="B14" s="1"/>
      <c r="C14" s="1"/>
      <c r="D14" s="1"/>
      <c r="E14" s="1"/>
      <c r="F14" s="1"/>
      <c r="G14" s="1"/>
      <c r="H14" s="1"/>
      <c r="I14" s="1"/>
      <c r="J14" s="1"/>
      <c r="K14" s="1"/>
      <c r="L14" s="1"/>
      <c r="M14" s="1"/>
      <c r="N14" s="163"/>
      <c r="O14" s="163"/>
      <c r="P14" s="163"/>
      <c r="Q14" s="212"/>
      <c r="R14" s="212"/>
      <c r="S14" s="212"/>
      <c r="T14" s="212"/>
      <c r="U14" s="212"/>
      <c r="V14" s="212"/>
      <c r="W14" s="212"/>
      <c r="X14" s="188"/>
      <c r="AD14" s="124"/>
      <c r="AE14" s="124"/>
      <c r="AF14" s="124"/>
      <c r="AG14" s="124"/>
      <c r="AH14" s="124"/>
    </row>
    <row r="15" spans="1:43" ht="12" customHeight="1">
      <c r="A15" s="183" t="s">
        <v>15</v>
      </c>
      <c r="B15" s="1"/>
      <c r="C15" s="1"/>
      <c r="D15" s="1"/>
      <c r="E15" s="1"/>
      <c r="F15" s="1"/>
      <c r="G15" s="1"/>
      <c r="H15" s="1"/>
      <c r="I15" s="1"/>
      <c r="J15" s="1"/>
      <c r="K15" s="1"/>
      <c r="L15" s="1"/>
      <c r="M15" s="1"/>
      <c r="N15" s="163"/>
      <c r="O15" s="163"/>
      <c r="P15" s="163"/>
      <c r="Q15" s="212"/>
      <c r="R15" s="212"/>
      <c r="S15" s="212"/>
      <c r="T15" s="212"/>
      <c r="U15" s="212"/>
      <c r="V15" s="212"/>
      <c r="W15" s="212"/>
      <c r="X15" s="188"/>
      <c r="AD15" s="124"/>
      <c r="AE15" s="124"/>
      <c r="AF15" s="124"/>
      <c r="AG15" s="124"/>
      <c r="AH15" s="124"/>
    </row>
    <row r="16" spans="1:43" ht="12" customHeight="1">
      <c r="A16" s="183" t="s">
        <v>16</v>
      </c>
      <c r="B16" s="1"/>
      <c r="C16" s="1"/>
      <c r="D16" s="1"/>
      <c r="E16" s="1"/>
      <c r="F16" s="1"/>
      <c r="G16" s="1"/>
      <c r="H16" s="1"/>
      <c r="I16" s="1"/>
      <c r="J16" s="1"/>
      <c r="K16" s="1"/>
      <c r="L16" s="1"/>
      <c r="M16" s="1"/>
      <c r="N16" s="163"/>
      <c r="O16" s="163"/>
      <c r="P16" s="163"/>
      <c r="Q16" s="212"/>
      <c r="R16" s="212"/>
      <c r="S16" s="212"/>
      <c r="T16" s="212"/>
      <c r="U16" s="212"/>
      <c r="V16" s="212"/>
      <c r="W16" s="212"/>
      <c r="X16" s="188"/>
      <c r="AD16" s="124"/>
      <c r="AE16" s="124"/>
      <c r="AF16" s="124"/>
      <c r="AG16" s="124"/>
      <c r="AH16" s="124"/>
    </row>
    <row r="17" spans="1:34" ht="12" customHeight="1">
      <c r="A17" s="183"/>
      <c r="B17" s="1"/>
      <c r="C17" s="1"/>
      <c r="D17" s="1"/>
      <c r="E17" s="1"/>
      <c r="F17" s="1"/>
      <c r="G17" s="1"/>
      <c r="H17" s="1"/>
      <c r="I17" s="1"/>
      <c r="J17" s="1"/>
      <c r="K17" s="1"/>
      <c r="L17" s="1"/>
      <c r="M17" s="1"/>
      <c r="N17" s="163"/>
      <c r="O17" s="163"/>
      <c r="P17" s="163"/>
      <c r="Q17" s="212"/>
      <c r="R17" s="212"/>
      <c r="S17" s="212"/>
      <c r="T17" s="212"/>
      <c r="U17" s="212"/>
      <c r="V17" s="212"/>
      <c r="W17" s="212"/>
      <c r="X17" s="188"/>
      <c r="AD17" s="124"/>
      <c r="AE17" s="124"/>
      <c r="AF17" s="124"/>
      <c r="AG17" s="124"/>
      <c r="AH17" s="124"/>
    </row>
    <row r="18" spans="1:34" ht="30.75" customHeight="1">
      <c r="A18" s="253" t="s">
        <v>17</v>
      </c>
      <c r="B18" s="254"/>
      <c r="C18" s="254"/>
      <c r="D18" s="254"/>
      <c r="E18" s="254"/>
      <c r="F18" s="254"/>
      <c r="G18" s="254"/>
      <c r="H18" s="254"/>
      <c r="I18" s="244" t="s">
        <v>18</v>
      </c>
      <c r="J18" s="245"/>
      <c r="K18" s="245"/>
      <c r="L18" s="245"/>
      <c r="M18" s="245"/>
      <c r="N18" s="245"/>
      <c r="O18" s="245"/>
      <c r="P18" s="245"/>
      <c r="Q18" s="245"/>
      <c r="R18" s="245"/>
      <c r="S18" s="245"/>
      <c r="T18" s="245"/>
      <c r="U18" s="245"/>
      <c r="V18" s="245"/>
      <c r="W18" s="245"/>
      <c r="X18" s="246"/>
      <c r="AD18" s="124"/>
      <c r="AE18" s="124"/>
      <c r="AF18" s="124"/>
      <c r="AG18" s="124"/>
      <c r="AH18" s="124"/>
    </row>
    <row r="19" spans="1:34" ht="30.75" customHeight="1">
      <c r="A19" s="253" t="s">
        <v>19</v>
      </c>
      <c r="B19" s="254"/>
      <c r="C19" s="254"/>
      <c r="D19" s="254"/>
      <c r="E19" s="254"/>
      <c r="F19" s="254"/>
      <c r="G19" s="254"/>
      <c r="H19" s="254"/>
      <c r="I19" s="244" t="s">
        <v>20</v>
      </c>
      <c r="J19" s="245"/>
      <c r="K19" s="245"/>
      <c r="L19" s="245"/>
      <c r="M19" s="245"/>
      <c r="N19" s="245"/>
      <c r="O19" s="245"/>
      <c r="P19" s="245"/>
      <c r="Q19" s="245"/>
      <c r="R19" s="245"/>
      <c r="S19" s="245"/>
      <c r="T19" s="245"/>
      <c r="U19" s="245"/>
      <c r="V19" s="245"/>
      <c r="W19" s="245"/>
      <c r="X19" s="246"/>
      <c r="AD19" s="124"/>
      <c r="AE19" s="124"/>
      <c r="AF19" s="124"/>
      <c r="AG19" s="124"/>
      <c r="AH19" s="124"/>
    </row>
    <row r="20" spans="1:34" ht="12" customHeight="1">
      <c r="A20" s="183"/>
      <c r="B20" s="1"/>
      <c r="C20" s="1"/>
      <c r="D20" s="1"/>
      <c r="E20" s="1"/>
      <c r="F20" s="1"/>
      <c r="G20" s="1"/>
      <c r="H20" s="1"/>
      <c r="I20" s="1"/>
      <c r="J20" s="1"/>
      <c r="K20" s="1"/>
      <c r="L20" s="1"/>
      <c r="M20" s="1"/>
      <c r="N20" s="163"/>
      <c r="O20" s="163"/>
      <c r="P20" s="163"/>
      <c r="Q20" s="212"/>
      <c r="R20" s="212"/>
      <c r="S20" s="212"/>
      <c r="T20" s="212"/>
      <c r="U20" s="212"/>
      <c r="V20" s="212"/>
      <c r="W20" s="212"/>
      <c r="X20" s="188"/>
      <c r="AD20" s="124"/>
      <c r="AE20" s="124"/>
      <c r="AF20" s="124"/>
      <c r="AG20" s="124"/>
      <c r="AH20" s="124"/>
    </row>
    <row r="21" spans="1:34" ht="12" customHeight="1">
      <c r="A21" s="184" t="s">
        <v>21</v>
      </c>
      <c r="B21" s="168"/>
      <c r="C21" s="168"/>
      <c r="D21" s="168"/>
      <c r="E21" s="168"/>
      <c r="F21" s="168"/>
      <c r="G21" s="168"/>
      <c r="H21" s="168"/>
      <c r="I21" s="169"/>
      <c r="J21" s="169"/>
      <c r="K21" s="169"/>
      <c r="L21" s="169"/>
      <c r="M21" s="169"/>
      <c r="N21" s="169"/>
      <c r="O21" s="169"/>
      <c r="P21" s="169"/>
      <c r="Q21" s="169"/>
      <c r="R21" s="169"/>
      <c r="S21" s="169"/>
      <c r="T21" s="169"/>
      <c r="U21" s="169"/>
      <c r="V21" s="169"/>
      <c r="W21" s="169"/>
      <c r="X21" s="182"/>
      <c r="AD21" s="124"/>
      <c r="AE21" s="124"/>
      <c r="AF21" s="124"/>
      <c r="AG21" s="124"/>
      <c r="AH21" s="124"/>
    </row>
    <row r="22" spans="1:34" ht="12" customHeight="1">
      <c r="A22" s="184" t="s">
        <v>22</v>
      </c>
      <c r="B22" s="168"/>
      <c r="C22" s="168"/>
      <c r="D22" s="168"/>
      <c r="E22" s="168"/>
      <c r="F22" s="168"/>
      <c r="G22" s="168"/>
      <c r="H22" s="168"/>
      <c r="I22" s="169"/>
      <c r="J22" s="169"/>
      <c r="K22" s="169"/>
      <c r="L22" s="169"/>
      <c r="M22" s="169"/>
      <c r="N22" s="169"/>
      <c r="O22" s="169"/>
      <c r="P22" s="169"/>
      <c r="Q22" s="169"/>
      <c r="R22" s="169"/>
      <c r="S22" s="169"/>
      <c r="T22" s="169"/>
      <c r="U22" s="169"/>
      <c r="V22" s="169"/>
      <c r="W22" s="169"/>
      <c r="X22" s="182"/>
      <c r="AD22" s="124"/>
      <c r="AE22" s="124"/>
      <c r="AF22" s="124"/>
      <c r="AG22" s="124"/>
      <c r="AH22" s="124"/>
    </row>
    <row r="23" spans="1:34" ht="12" customHeight="1">
      <c r="A23" s="184" t="s">
        <v>23</v>
      </c>
      <c r="B23" s="168"/>
      <c r="C23" s="168"/>
      <c r="D23" s="168"/>
      <c r="E23" s="168"/>
      <c r="F23" s="168"/>
      <c r="G23" s="168"/>
      <c r="H23" s="168"/>
      <c r="I23" s="169"/>
      <c r="J23" s="169"/>
      <c r="K23" s="169"/>
      <c r="L23" s="169"/>
      <c r="M23" s="169"/>
      <c r="N23" s="169"/>
      <c r="O23" s="169"/>
      <c r="P23" s="169"/>
      <c r="Q23" s="169"/>
      <c r="R23" s="169"/>
      <c r="S23" s="169"/>
      <c r="T23" s="169"/>
      <c r="U23" s="169"/>
      <c r="V23" s="169"/>
      <c r="W23" s="169"/>
      <c r="X23" s="182"/>
      <c r="AD23" s="124"/>
      <c r="AE23" s="124"/>
      <c r="AF23" s="124"/>
      <c r="AG23" s="124"/>
      <c r="AH23" s="124"/>
    </row>
    <row r="24" spans="1:34" ht="12" customHeight="1">
      <c r="A24" s="255" t="s">
        <v>24</v>
      </c>
      <c r="B24" s="256"/>
      <c r="C24" s="256"/>
      <c r="D24" s="256"/>
      <c r="E24" s="259" t="s">
        <v>25</v>
      </c>
      <c r="F24" s="260"/>
      <c r="G24" s="261"/>
      <c r="H24" s="247" t="s">
        <v>26</v>
      </c>
      <c r="I24" s="248"/>
      <c r="J24" s="248"/>
      <c r="K24" s="248"/>
      <c r="L24" s="248"/>
      <c r="M24" s="248"/>
      <c r="N24" s="248"/>
      <c r="O24" s="248"/>
      <c r="P24" s="248"/>
      <c r="Q24" s="248"/>
      <c r="R24" s="249"/>
      <c r="S24" s="240" t="s">
        <v>27</v>
      </c>
      <c r="T24" s="240"/>
      <c r="U24" s="240"/>
      <c r="V24" s="240"/>
      <c r="W24" s="240"/>
      <c r="X24" s="241"/>
      <c r="AD24" s="124"/>
      <c r="AE24" s="124"/>
      <c r="AF24" s="124"/>
      <c r="AG24" s="124"/>
      <c r="AH24" s="124"/>
    </row>
    <row r="25" spans="1:34" ht="12" customHeight="1" thickBot="1">
      <c r="A25" s="257" t="s">
        <v>28</v>
      </c>
      <c r="B25" s="258"/>
      <c r="C25" s="258"/>
      <c r="D25" s="258"/>
      <c r="E25" s="262" t="s">
        <v>29</v>
      </c>
      <c r="F25" s="263"/>
      <c r="G25" s="264"/>
      <c r="H25" s="250" t="s">
        <v>30</v>
      </c>
      <c r="I25" s="251"/>
      <c r="J25" s="251"/>
      <c r="K25" s="251"/>
      <c r="L25" s="251"/>
      <c r="M25" s="251"/>
      <c r="N25" s="251"/>
      <c r="O25" s="251"/>
      <c r="P25" s="251"/>
      <c r="Q25" s="251"/>
      <c r="R25" s="252"/>
      <c r="S25" s="242"/>
      <c r="T25" s="242"/>
      <c r="U25" s="242"/>
      <c r="V25" s="242"/>
      <c r="W25" s="242"/>
      <c r="X25" s="243"/>
      <c r="AD25" s="124"/>
      <c r="AE25" s="124"/>
      <c r="AF25" s="124"/>
      <c r="AG25" s="124"/>
      <c r="AH25" s="124"/>
    </row>
    <row r="26" spans="1:34" ht="12" customHeight="1">
      <c r="N26" s="164"/>
      <c r="O26" s="164"/>
      <c r="P26" s="164"/>
      <c r="Q26" s="212"/>
      <c r="R26" s="212"/>
      <c r="S26" s="212"/>
      <c r="T26" s="212"/>
      <c r="U26" s="212"/>
      <c r="V26" s="212"/>
      <c r="W26" s="212"/>
      <c r="X26" s="194"/>
      <c r="AD26" s="124"/>
      <c r="AE26" s="124"/>
      <c r="AF26" s="124"/>
      <c r="AG26" s="124"/>
      <c r="AH26" s="124"/>
    </row>
    <row r="27" spans="1:34" s="34" customFormat="1" ht="19.5" customHeight="1" thickBot="1">
      <c r="A27" s="33" t="s">
        <v>31</v>
      </c>
      <c r="B27" s="1201" t="s">
        <v>32</v>
      </c>
      <c r="C27" s="1201"/>
      <c r="D27" s="1201"/>
      <c r="E27" s="1201"/>
      <c r="F27" s="1201"/>
      <c r="G27" s="1201"/>
      <c r="H27" s="1201"/>
      <c r="I27" s="1201"/>
      <c r="J27" s="1201"/>
      <c r="K27" s="1201"/>
      <c r="L27" s="1201"/>
      <c r="M27" s="1201"/>
      <c r="N27" s="1201"/>
      <c r="O27" s="1201"/>
      <c r="P27" s="1201"/>
      <c r="Q27" s="1201"/>
      <c r="R27" s="1201"/>
      <c r="S27" s="1201"/>
      <c r="T27" s="1201"/>
      <c r="U27" s="1201"/>
      <c r="V27" s="1201"/>
      <c r="W27" s="1201"/>
      <c r="X27" s="1201"/>
      <c r="AB27" s="9"/>
      <c r="AC27" s="9"/>
      <c r="AD27" s="124"/>
      <c r="AE27" s="124"/>
      <c r="AF27" s="124"/>
      <c r="AG27" s="124" t="s">
        <v>286</v>
      </c>
      <c r="AH27" s="124" t="s">
        <v>287</v>
      </c>
    </row>
    <row r="28" spans="1:34" ht="30" customHeight="1">
      <c r="A28" s="827" t="s">
        <v>33</v>
      </c>
      <c r="B28" s="1088" t="s">
        <v>34</v>
      </c>
      <c r="C28" s="966"/>
      <c r="D28" s="966"/>
      <c r="E28" s="967"/>
      <c r="F28" s="1198" t="s">
        <v>35</v>
      </c>
      <c r="G28" s="1198"/>
      <c r="H28" s="1198"/>
      <c r="I28" s="1198"/>
      <c r="J28" s="1198"/>
      <c r="K28" s="1198"/>
      <c r="L28" s="1198"/>
      <c r="M28" s="1198"/>
      <c r="N28" s="943" t="s">
        <v>36</v>
      </c>
      <c r="O28" s="1024"/>
      <c r="P28" s="1024"/>
      <c r="Q28" s="1024"/>
      <c r="R28" s="1199"/>
      <c r="S28" s="1199"/>
      <c r="T28" s="1199"/>
      <c r="U28" s="1199"/>
      <c r="V28" s="1199"/>
      <c r="W28" s="1199"/>
      <c r="X28" s="1200"/>
      <c r="Y28" s="1"/>
      <c r="AD28" s="123" t="s">
        <v>288</v>
      </c>
      <c r="AE28" s="123" t="s">
        <v>289</v>
      </c>
      <c r="AF28" s="123"/>
      <c r="AG28" s="124" t="s">
        <v>290</v>
      </c>
      <c r="AH28" s="124" t="s">
        <v>291</v>
      </c>
    </row>
    <row r="29" spans="1:34" ht="30" customHeight="1">
      <c r="A29" s="828"/>
      <c r="B29" s="1190" t="s">
        <v>37</v>
      </c>
      <c r="C29" s="1191"/>
      <c r="D29" s="1191"/>
      <c r="E29" s="1192"/>
      <c r="F29" s="1145"/>
      <c r="G29" s="1193"/>
      <c r="H29" s="1193"/>
      <c r="I29" s="1193"/>
      <c r="J29" s="1193"/>
      <c r="K29" s="1193"/>
      <c r="L29" s="1193"/>
      <c r="M29" s="1193"/>
      <c r="N29" s="1193"/>
      <c r="O29" s="1193"/>
      <c r="P29" s="1193"/>
      <c r="Q29" s="1193"/>
      <c r="R29" s="1193"/>
      <c r="S29" s="1193"/>
      <c r="T29" s="1193"/>
      <c r="U29" s="1193"/>
      <c r="V29" s="1193"/>
      <c r="W29" s="1193"/>
      <c r="X29" s="1194"/>
      <c r="Y29" s="1"/>
      <c r="AD29" s="124"/>
      <c r="AE29" s="124"/>
      <c r="AF29" s="124"/>
      <c r="AG29" s="124" t="s">
        <v>292</v>
      </c>
      <c r="AH29" s="124" t="s">
        <v>293</v>
      </c>
    </row>
    <row r="30" spans="1:34" ht="22.5" customHeight="1">
      <c r="A30" s="828"/>
      <c r="B30" s="1185" t="s">
        <v>38</v>
      </c>
      <c r="C30" s="806"/>
      <c r="D30" s="806"/>
      <c r="E30" s="807"/>
      <c r="F30" s="1186"/>
      <c r="G30" s="1187"/>
      <c r="H30" s="224" t="s">
        <v>39</v>
      </c>
      <c r="I30" s="1187"/>
      <c r="J30" s="1187"/>
      <c r="K30" s="224" t="s">
        <v>39</v>
      </c>
      <c r="L30" s="1187"/>
      <c r="M30" s="1188"/>
      <c r="N30" s="805" t="s">
        <v>40</v>
      </c>
      <c r="O30" s="806"/>
      <c r="P30" s="807"/>
      <c r="Q30" s="1186"/>
      <c r="R30" s="1187"/>
      <c r="S30" s="224" t="s">
        <v>39</v>
      </c>
      <c r="T30" s="1187"/>
      <c r="U30" s="1187"/>
      <c r="V30" s="224" t="s">
        <v>39</v>
      </c>
      <c r="W30" s="1187"/>
      <c r="X30" s="1223"/>
      <c r="Y30" s="217"/>
      <c r="AD30" s="124" t="s">
        <v>294</v>
      </c>
      <c r="AE30" s="124" t="s">
        <v>179</v>
      </c>
      <c r="AF30" s="124" t="s">
        <v>295</v>
      </c>
      <c r="AG30" s="124" t="s">
        <v>296</v>
      </c>
      <c r="AH30" s="124" t="s">
        <v>297</v>
      </c>
    </row>
    <row r="31" spans="1:34" ht="26.25" customHeight="1">
      <c r="A31" s="828"/>
      <c r="B31" s="866" t="s">
        <v>41</v>
      </c>
      <c r="C31" s="834"/>
      <c r="D31" s="834"/>
      <c r="E31" s="835"/>
      <c r="F31" s="858"/>
      <c r="G31" s="834"/>
      <c r="H31" s="132"/>
      <c r="I31" s="216" t="s">
        <v>2</v>
      </c>
      <c r="J31" s="132"/>
      <c r="K31" s="216" t="s">
        <v>42</v>
      </c>
      <c r="L31" s="132"/>
      <c r="M31" s="221" t="s">
        <v>43</v>
      </c>
      <c r="N31" s="845" t="s">
        <v>44</v>
      </c>
      <c r="O31" s="834"/>
      <c r="P31" s="834"/>
      <c r="Q31" s="834"/>
      <c r="R31" s="835"/>
      <c r="S31" s="41"/>
      <c r="T31" s="229" t="s">
        <v>45</v>
      </c>
      <c r="U31" s="834" t="s">
        <v>46</v>
      </c>
      <c r="V31" s="834"/>
      <c r="W31" s="229" t="s">
        <v>47</v>
      </c>
      <c r="X31" s="222"/>
      <c r="Y31" s="217"/>
      <c r="AD31" s="124" t="s">
        <v>298</v>
      </c>
      <c r="AE31" s="124"/>
      <c r="AF31" s="124" t="s">
        <v>299</v>
      </c>
      <c r="AG31" s="124" t="s">
        <v>300</v>
      </c>
      <c r="AH31" s="124" t="s">
        <v>301</v>
      </c>
    </row>
    <row r="32" spans="1:34" ht="15" customHeight="1">
      <c r="A32" s="828"/>
      <c r="B32" s="833" t="s">
        <v>48</v>
      </c>
      <c r="C32" s="834"/>
      <c r="D32" s="834"/>
      <c r="E32" s="835"/>
      <c r="F32" s="839"/>
      <c r="G32" s="840"/>
      <c r="H32" s="840"/>
      <c r="I32" s="840"/>
      <c r="J32" s="840"/>
      <c r="K32" s="840"/>
      <c r="L32" s="840"/>
      <c r="M32" s="841"/>
      <c r="N32" s="845" t="s">
        <v>49</v>
      </c>
      <c r="O32" s="846"/>
      <c r="P32" s="846"/>
      <c r="Q32" s="846"/>
      <c r="R32" s="847"/>
      <c r="S32" s="913" t="s">
        <v>50</v>
      </c>
      <c r="T32" s="914"/>
      <c r="U32" s="914"/>
      <c r="V32" s="914"/>
      <c r="W32" s="914"/>
      <c r="X32" s="915"/>
      <c r="Y32" s="1"/>
      <c r="AD32" s="124" t="s">
        <v>302</v>
      </c>
      <c r="AE32" s="124"/>
      <c r="AF32" s="124" t="s">
        <v>303</v>
      </c>
      <c r="AG32" s="124" t="s">
        <v>304</v>
      </c>
      <c r="AH32" s="124" t="s">
        <v>305</v>
      </c>
    </row>
    <row r="33" spans="1:34" ht="15" customHeight="1">
      <c r="A33" s="828"/>
      <c r="B33" s="836"/>
      <c r="C33" s="837"/>
      <c r="D33" s="837"/>
      <c r="E33" s="838"/>
      <c r="F33" s="842"/>
      <c r="G33" s="843"/>
      <c r="H33" s="843"/>
      <c r="I33" s="843"/>
      <c r="J33" s="843"/>
      <c r="K33" s="843"/>
      <c r="L33" s="843"/>
      <c r="M33" s="844"/>
      <c r="N33" s="848"/>
      <c r="O33" s="849"/>
      <c r="P33" s="849"/>
      <c r="Q33" s="849"/>
      <c r="R33" s="850"/>
      <c r="S33" s="916"/>
      <c r="T33" s="917"/>
      <c r="U33" s="917"/>
      <c r="V33" s="917"/>
      <c r="W33" s="917"/>
      <c r="X33" s="223" t="s">
        <v>51</v>
      </c>
      <c r="Y33" s="1"/>
      <c r="AD33" s="124" t="s">
        <v>306</v>
      </c>
      <c r="AE33" s="124"/>
      <c r="AF33" s="124" t="s">
        <v>307</v>
      </c>
      <c r="AG33" s="124" t="s">
        <v>308</v>
      </c>
      <c r="AH33" s="124" t="s">
        <v>309</v>
      </c>
    </row>
    <row r="34" spans="1:34" ht="20.100000000000001" customHeight="1">
      <c r="A34" s="828"/>
      <c r="B34" s="918" t="s">
        <v>52</v>
      </c>
      <c r="C34" s="919"/>
      <c r="D34" s="919"/>
      <c r="E34" s="920"/>
      <c r="F34" s="924" t="s">
        <v>53</v>
      </c>
      <c r="G34" s="924"/>
      <c r="H34" s="839"/>
      <c r="I34" s="840"/>
      <c r="J34" s="840"/>
      <c r="K34" s="840"/>
      <c r="L34" s="840"/>
      <c r="M34" s="841"/>
      <c r="N34" s="845" t="s">
        <v>54</v>
      </c>
      <c r="O34" s="847"/>
      <c r="P34" s="1025"/>
      <c r="Q34" s="1026"/>
      <c r="R34" s="1026"/>
      <c r="S34" s="1026"/>
      <c r="T34" s="1026"/>
      <c r="U34" s="1026"/>
      <c r="V34" s="1026"/>
      <c r="W34" s="1026"/>
      <c r="X34" s="1027"/>
      <c r="Y34" s="1"/>
      <c r="AD34" s="124"/>
      <c r="AE34" s="124"/>
      <c r="AF34" s="124"/>
      <c r="AG34" s="124" t="s">
        <v>310</v>
      </c>
      <c r="AH34" s="124" t="s">
        <v>311</v>
      </c>
    </row>
    <row r="35" spans="1:34" ht="20.100000000000001" customHeight="1">
      <c r="A35" s="828"/>
      <c r="B35" s="921"/>
      <c r="C35" s="922"/>
      <c r="D35" s="922"/>
      <c r="E35" s="923"/>
      <c r="F35" s="925"/>
      <c r="G35" s="925"/>
      <c r="H35" s="1247" t="s">
        <v>55</v>
      </c>
      <c r="I35" s="1248"/>
      <c r="J35" s="1248"/>
      <c r="K35" s="1248"/>
      <c r="L35" s="1248"/>
      <c r="M35" s="1249"/>
      <c r="N35" s="848"/>
      <c r="O35" s="850"/>
      <c r="P35" s="47" t="s">
        <v>56</v>
      </c>
      <c r="Q35" s="47"/>
      <c r="R35" s="47"/>
      <c r="S35" s="47"/>
      <c r="T35" s="47"/>
      <c r="U35" s="47"/>
      <c r="V35" s="47"/>
      <c r="W35" s="47"/>
      <c r="X35" s="49"/>
      <c r="AD35" s="123" t="s">
        <v>142</v>
      </c>
      <c r="AE35" s="123" t="s">
        <v>312</v>
      </c>
      <c r="AF35" s="124"/>
      <c r="AG35" s="124"/>
      <c r="AH35" s="124" t="s">
        <v>313</v>
      </c>
    </row>
    <row r="36" spans="1:34" ht="15" customHeight="1">
      <c r="A36" s="828"/>
      <c r="B36" s="866" t="s">
        <v>57</v>
      </c>
      <c r="C36" s="846"/>
      <c r="D36" s="846"/>
      <c r="E36" s="846"/>
      <c r="F36" s="845" t="s">
        <v>58</v>
      </c>
      <c r="G36" s="846"/>
      <c r="H36" s="846"/>
      <c r="I36" s="846"/>
      <c r="J36" s="846"/>
      <c r="K36" s="847"/>
      <c r="L36" s="1037"/>
      <c r="M36" s="835" t="s">
        <v>59</v>
      </c>
      <c r="N36" s="301" t="s">
        <v>60</v>
      </c>
      <c r="O36" s="309"/>
      <c r="P36" s="309"/>
      <c r="Q36" s="309"/>
      <c r="R36" s="309"/>
      <c r="S36" s="309"/>
      <c r="T36" s="309"/>
      <c r="U36" s="309"/>
      <c r="V36" s="310"/>
      <c r="W36" s="1166"/>
      <c r="X36" s="1041" t="s">
        <v>59</v>
      </c>
      <c r="Y36" s="1"/>
      <c r="AD36" s="124"/>
      <c r="AE36" s="124"/>
      <c r="AF36" s="124"/>
      <c r="AG36" s="124"/>
      <c r="AH36" s="124" t="s">
        <v>314</v>
      </c>
    </row>
    <row r="37" spans="1:34" ht="15" customHeight="1">
      <c r="A37" s="828"/>
      <c r="B37" s="869"/>
      <c r="C37" s="849"/>
      <c r="D37" s="849"/>
      <c r="E37" s="849"/>
      <c r="F37" s="848"/>
      <c r="G37" s="849"/>
      <c r="H37" s="849"/>
      <c r="I37" s="849"/>
      <c r="J37" s="849"/>
      <c r="K37" s="850"/>
      <c r="L37" s="1038"/>
      <c r="M37" s="838"/>
      <c r="N37" s="311"/>
      <c r="O37" s="312"/>
      <c r="P37" s="312"/>
      <c r="Q37" s="312"/>
      <c r="R37" s="312"/>
      <c r="S37" s="312"/>
      <c r="T37" s="312"/>
      <c r="U37" s="312"/>
      <c r="V37" s="313"/>
      <c r="W37" s="1250"/>
      <c r="X37" s="1074"/>
      <c r="Y37" s="1"/>
      <c r="AD37" s="124" t="s">
        <v>315</v>
      </c>
      <c r="AE37" s="124" t="s">
        <v>316</v>
      </c>
      <c r="AF37" s="124"/>
      <c r="AG37" s="124"/>
      <c r="AH37" s="124" t="s">
        <v>317</v>
      </c>
    </row>
    <row r="38" spans="1:34" ht="15" customHeight="1">
      <c r="A38" s="828"/>
      <c r="B38" s="866" t="s">
        <v>61</v>
      </c>
      <c r="C38" s="846"/>
      <c r="D38" s="846"/>
      <c r="E38" s="846"/>
      <c r="F38" s="870"/>
      <c r="G38" s="871"/>
      <c r="H38" s="871"/>
      <c r="I38" s="871"/>
      <c r="J38" s="871"/>
      <c r="K38" s="871"/>
      <c r="L38" s="871"/>
      <c r="M38" s="871"/>
      <c r="N38" s="871"/>
      <c r="O38" s="871"/>
      <c r="P38" s="871"/>
      <c r="Q38" s="871"/>
      <c r="R38" s="871"/>
      <c r="S38" s="871"/>
      <c r="T38" s="871"/>
      <c r="U38" s="871"/>
      <c r="V38" s="871"/>
      <c r="W38" s="871"/>
      <c r="X38" s="872"/>
      <c r="AD38" s="124" t="s">
        <v>318</v>
      </c>
      <c r="AE38" s="124" t="s">
        <v>319</v>
      </c>
      <c r="AF38" s="124"/>
      <c r="AG38" s="124"/>
      <c r="AH38" s="124" t="s">
        <v>320</v>
      </c>
    </row>
    <row r="39" spans="1:34" ht="15" customHeight="1">
      <c r="A39" s="828"/>
      <c r="B39" s="867"/>
      <c r="C39" s="868"/>
      <c r="D39" s="868"/>
      <c r="E39" s="868"/>
      <c r="F39" s="778"/>
      <c r="G39" s="779"/>
      <c r="H39" s="779"/>
      <c r="I39" s="779"/>
      <c r="J39" s="779"/>
      <c r="K39" s="779"/>
      <c r="L39" s="779"/>
      <c r="M39" s="779"/>
      <c r="N39" s="779"/>
      <c r="O39" s="779"/>
      <c r="P39" s="779"/>
      <c r="Q39" s="779"/>
      <c r="R39" s="779"/>
      <c r="S39" s="779"/>
      <c r="T39" s="779"/>
      <c r="U39" s="779"/>
      <c r="V39" s="779"/>
      <c r="W39" s="779"/>
      <c r="X39" s="873"/>
      <c r="AD39" s="124" t="s">
        <v>321</v>
      </c>
      <c r="AE39" s="124" t="s">
        <v>322</v>
      </c>
      <c r="AF39" s="124"/>
      <c r="AG39" s="124"/>
      <c r="AH39" s="124" t="s">
        <v>323</v>
      </c>
    </row>
    <row r="40" spans="1:34" ht="15" customHeight="1">
      <c r="A40" s="828"/>
      <c r="B40" s="869"/>
      <c r="C40" s="849"/>
      <c r="D40" s="849"/>
      <c r="E40" s="849"/>
      <c r="F40" s="874"/>
      <c r="G40" s="875"/>
      <c r="H40" s="875"/>
      <c r="I40" s="875"/>
      <c r="J40" s="875"/>
      <c r="K40" s="875"/>
      <c r="L40" s="875"/>
      <c r="M40" s="875"/>
      <c r="N40" s="875"/>
      <c r="O40" s="875"/>
      <c r="P40" s="875"/>
      <c r="Q40" s="875"/>
      <c r="R40" s="875"/>
      <c r="S40" s="875"/>
      <c r="T40" s="875"/>
      <c r="U40" s="875"/>
      <c r="V40" s="875"/>
      <c r="W40" s="875"/>
      <c r="X40" s="876"/>
      <c r="AD40" s="124" t="s">
        <v>260</v>
      </c>
      <c r="AE40" s="124" t="s">
        <v>324</v>
      </c>
      <c r="AF40" s="124"/>
      <c r="AG40" s="124"/>
      <c r="AH40" s="124" t="s">
        <v>325</v>
      </c>
    </row>
    <row r="41" spans="1:34" ht="15" customHeight="1">
      <c r="A41" s="828"/>
      <c r="B41" s="866" t="s">
        <v>62</v>
      </c>
      <c r="C41" s="846"/>
      <c r="D41" s="846"/>
      <c r="E41" s="846"/>
      <c r="F41" s="870"/>
      <c r="G41" s="871"/>
      <c r="H41" s="871"/>
      <c r="I41" s="871"/>
      <c r="J41" s="871"/>
      <c r="K41" s="871"/>
      <c r="L41" s="871"/>
      <c r="M41" s="871"/>
      <c r="N41" s="871"/>
      <c r="O41" s="871"/>
      <c r="P41" s="871"/>
      <c r="Q41" s="871"/>
      <c r="R41" s="871"/>
      <c r="S41" s="871"/>
      <c r="T41" s="871"/>
      <c r="U41" s="871"/>
      <c r="V41" s="871"/>
      <c r="W41" s="871"/>
      <c r="X41" s="872"/>
      <c r="AD41" s="124"/>
      <c r="AE41" s="124" t="s">
        <v>326</v>
      </c>
      <c r="AF41" s="124"/>
      <c r="AG41" s="124"/>
      <c r="AH41" s="124" t="s">
        <v>327</v>
      </c>
    </row>
    <row r="42" spans="1:34" ht="15" customHeight="1">
      <c r="A42" s="828"/>
      <c r="B42" s="867"/>
      <c r="C42" s="868"/>
      <c r="D42" s="868"/>
      <c r="E42" s="868"/>
      <c r="F42" s="778"/>
      <c r="G42" s="779"/>
      <c r="H42" s="779"/>
      <c r="I42" s="779"/>
      <c r="J42" s="779"/>
      <c r="K42" s="779"/>
      <c r="L42" s="779"/>
      <c r="M42" s="779"/>
      <c r="N42" s="779"/>
      <c r="O42" s="779"/>
      <c r="P42" s="779"/>
      <c r="Q42" s="779"/>
      <c r="R42" s="779"/>
      <c r="S42" s="779"/>
      <c r="T42" s="779"/>
      <c r="U42" s="779"/>
      <c r="V42" s="779"/>
      <c r="W42" s="779"/>
      <c r="X42" s="873"/>
      <c r="AD42" s="124" t="s">
        <v>328</v>
      </c>
      <c r="AE42" s="124" t="s">
        <v>329</v>
      </c>
      <c r="AF42" s="124"/>
      <c r="AG42" s="124"/>
      <c r="AH42" s="124" t="s">
        <v>330</v>
      </c>
    </row>
    <row r="43" spans="1:34" ht="15" customHeight="1">
      <c r="A43" s="828"/>
      <c r="B43" s="867"/>
      <c r="C43" s="868"/>
      <c r="D43" s="868"/>
      <c r="E43" s="868"/>
      <c r="F43" s="778"/>
      <c r="G43" s="779"/>
      <c r="H43" s="779"/>
      <c r="I43" s="779"/>
      <c r="J43" s="779"/>
      <c r="K43" s="779"/>
      <c r="L43" s="779"/>
      <c r="M43" s="779"/>
      <c r="N43" s="779"/>
      <c r="O43" s="779"/>
      <c r="P43" s="779"/>
      <c r="Q43" s="779"/>
      <c r="R43" s="779"/>
      <c r="S43" s="779"/>
      <c r="T43" s="779"/>
      <c r="U43" s="779"/>
      <c r="V43" s="779"/>
      <c r="W43" s="779"/>
      <c r="X43" s="873"/>
      <c r="Y43" s="191"/>
      <c r="AD43" s="124"/>
      <c r="AE43" s="124"/>
      <c r="AF43" s="124"/>
      <c r="AG43" s="124"/>
      <c r="AH43" s="124" t="s">
        <v>331</v>
      </c>
    </row>
    <row r="44" spans="1:34" ht="15" customHeight="1">
      <c r="A44" s="828"/>
      <c r="B44" s="751" t="s">
        <v>63</v>
      </c>
      <c r="C44" s="752"/>
      <c r="D44" s="752"/>
      <c r="E44" s="752"/>
      <c r="F44" s="754" t="s">
        <v>64</v>
      </c>
      <c r="G44" s="754"/>
      <c r="H44" s="754"/>
      <c r="I44" s="754"/>
      <c r="J44" s="754"/>
      <c r="K44" s="754"/>
      <c r="L44" s="754"/>
      <c r="M44" s="754"/>
      <c r="N44" s="754"/>
      <c r="O44" s="754"/>
      <c r="P44" s="754"/>
      <c r="Q44" s="754"/>
      <c r="R44" s="754"/>
      <c r="S44" s="754"/>
      <c r="T44" s="754"/>
      <c r="U44" s="754"/>
      <c r="V44" s="754"/>
      <c r="W44" s="754"/>
      <c r="X44" s="755"/>
      <c r="Y44" s="191"/>
      <c r="AD44" s="124" t="s">
        <v>154</v>
      </c>
      <c r="AE44" s="124"/>
      <c r="AF44" s="124"/>
      <c r="AG44" s="124"/>
      <c r="AH44" s="124" t="s">
        <v>332</v>
      </c>
    </row>
    <row r="45" spans="1:34" ht="15" customHeight="1">
      <c r="A45" s="828"/>
      <c r="B45" s="751"/>
      <c r="C45" s="752"/>
      <c r="D45" s="752"/>
      <c r="E45" s="752"/>
      <c r="F45" s="754"/>
      <c r="G45" s="754"/>
      <c r="H45" s="754"/>
      <c r="I45" s="754"/>
      <c r="J45" s="754"/>
      <c r="K45" s="754"/>
      <c r="L45" s="754"/>
      <c r="M45" s="754"/>
      <c r="N45" s="754"/>
      <c r="O45" s="754"/>
      <c r="P45" s="754"/>
      <c r="Q45" s="754"/>
      <c r="R45" s="754"/>
      <c r="S45" s="754"/>
      <c r="T45" s="754"/>
      <c r="U45" s="754"/>
      <c r="V45" s="754"/>
      <c r="W45" s="754"/>
      <c r="X45" s="755"/>
      <c r="Y45" s="191"/>
      <c r="AD45" s="124"/>
      <c r="AE45" s="124"/>
      <c r="AF45" s="124"/>
      <c r="AG45" s="124"/>
      <c r="AH45" s="124" t="s">
        <v>333</v>
      </c>
    </row>
    <row r="46" spans="1:34" ht="15" customHeight="1">
      <c r="A46" s="828"/>
      <c r="B46" s="753"/>
      <c r="C46" s="752"/>
      <c r="D46" s="752"/>
      <c r="E46" s="752"/>
      <c r="F46" s="754"/>
      <c r="G46" s="754"/>
      <c r="H46" s="754"/>
      <c r="I46" s="754"/>
      <c r="J46" s="754"/>
      <c r="K46" s="754"/>
      <c r="L46" s="754"/>
      <c r="M46" s="754"/>
      <c r="N46" s="754"/>
      <c r="O46" s="754"/>
      <c r="P46" s="754"/>
      <c r="Q46" s="754"/>
      <c r="R46" s="754"/>
      <c r="S46" s="754"/>
      <c r="T46" s="754"/>
      <c r="U46" s="754"/>
      <c r="V46" s="754"/>
      <c r="W46" s="754"/>
      <c r="X46" s="755"/>
      <c r="Y46" s="191"/>
      <c r="AD46" s="124"/>
      <c r="AE46" s="124"/>
      <c r="AF46" s="124"/>
      <c r="AG46" s="124"/>
      <c r="AH46" s="124" t="s">
        <v>334</v>
      </c>
    </row>
    <row r="47" spans="1:34" ht="15.75" customHeight="1">
      <c r="A47" s="828"/>
      <c r="B47" s="867" t="s">
        <v>65</v>
      </c>
      <c r="C47" s="868"/>
      <c r="D47" s="868"/>
      <c r="E47" s="868"/>
      <c r="F47" s="932" t="s">
        <v>66</v>
      </c>
      <c r="G47" s="933"/>
      <c r="H47" s="933"/>
      <c r="I47" s="933"/>
      <c r="J47" s="933"/>
      <c r="K47" s="933"/>
      <c r="L47" s="933"/>
      <c r="M47" s="933"/>
      <c r="N47" s="933"/>
      <c r="O47" s="933"/>
      <c r="P47" s="933"/>
      <c r="Q47" s="933"/>
      <c r="R47" s="933"/>
      <c r="S47" s="933"/>
      <c r="T47" s="933"/>
      <c r="U47" s="933"/>
      <c r="V47" s="933"/>
      <c r="W47" s="933"/>
      <c r="X47" s="934"/>
      <c r="Y47" s="191"/>
      <c r="AD47" s="2"/>
      <c r="AE47" s="124"/>
      <c r="AF47" s="124"/>
      <c r="AG47" s="124"/>
      <c r="AH47" s="124" t="s">
        <v>335</v>
      </c>
    </row>
    <row r="48" spans="1:34" ht="15.75" customHeight="1">
      <c r="A48" s="828"/>
      <c r="B48" s="869"/>
      <c r="C48" s="849"/>
      <c r="D48" s="849"/>
      <c r="E48" s="849"/>
      <c r="F48" s="935"/>
      <c r="G48" s="936"/>
      <c r="H48" s="936"/>
      <c r="I48" s="936"/>
      <c r="J48" s="936"/>
      <c r="K48" s="936"/>
      <c r="L48" s="936"/>
      <c r="M48" s="936"/>
      <c r="N48" s="936"/>
      <c r="O48" s="936"/>
      <c r="P48" s="936"/>
      <c r="Q48" s="936"/>
      <c r="R48" s="936"/>
      <c r="S48" s="936"/>
      <c r="T48" s="936"/>
      <c r="U48" s="936"/>
      <c r="V48" s="936"/>
      <c r="W48" s="936"/>
      <c r="X48" s="937"/>
      <c r="AD48" s="124"/>
      <c r="AE48" s="124"/>
      <c r="AF48" s="124"/>
      <c r="AG48" s="124"/>
      <c r="AH48" s="124" t="s">
        <v>336</v>
      </c>
    </row>
    <row r="49" spans="1:33" ht="15.75" customHeight="1">
      <c r="A49" s="828"/>
      <c r="B49" s="893" t="s">
        <v>67</v>
      </c>
      <c r="C49" s="894"/>
      <c r="D49" s="894"/>
      <c r="E49" s="894"/>
      <c r="F49" s="870" t="s">
        <v>68</v>
      </c>
      <c r="G49" s="897"/>
      <c r="H49" s="897"/>
      <c r="I49" s="897"/>
      <c r="J49" s="897"/>
      <c r="K49" s="897"/>
      <c r="L49" s="897"/>
      <c r="M49" s="897"/>
      <c r="N49" s="897"/>
      <c r="O49" s="897"/>
      <c r="P49" s="897"/>
      <c r="Q49" s="897"/>
      <c r="R49" s="897"/>
      <c r="S49" s="897"/>
      <c r="T49" s="897"/>
      <c r="U49" s="897"/>
      <c r="V49" s="897"/>
      <c r="W49" s="897"/>
      <c r="X49" s="898"/>
      <c r="AD49" s="124"/>
      <c r="AE49" s="124"/>
      <c r="AF49" s="124"/>
      <c r="AG49" s="124"/>
    </row>
    <row r="50" spans="1:33" ht="15.75" customHeight="1">
      <c r="A50" s="828"/>
      <c r="B50" s="895"/>
      <c r="C50" s="896"/>
      <c r="D50" s="896"/>
      <c r="E50" s="896"/>
      <c r="F50" s="899"/>
      <c r="G50" s="900"/>
      <c r="H50" s="900"/>
      <c r="I50" s="900"/>
      <c r="J50" s="900"/>
      <c r="K50" s="900"/>
      <c r="L50" s="900"/>
      <c r="M50" s="900"/>
      <c r="N50" s="900"/>
      <c r="O50" s="900"/>
      <c r="P50" s="900"/>
      <c r="Q50" s="900"/>
      <c r="R50" s="900"/>
      <c r="S50" s="900"/>
      <c r="T50" s="900"/>
      <c r="U50" s="900"/>
      <c r="V50" s="900"/>
      <c r="W50" s="900"/>
      <c r="X50" s="901"/>
      <c r="AD50" s="124"/>
      <c r="AE50" s="124"/>
      <c r="AF50" s="124"/>
      <c r="AG50" s="124"/>
    </row>
    <row r="51" spans="1:33" ht="15" customHeight="1">
      <c r="A51" s="828"/>
      <c r="B51" s="866" t="s">
        <v>69</v>
      </c>
      <c r="C51" s="846"/>
      <c r="D51" s="846"/>
      <c r="E51" s="846"/>
      <c r="F51" s="48" t="s">
        <v>70</v>
      </c>
      <c r="G51" s="877" t="s">
        <v>71</v>
      </c>
      <c r="H51" s="877"/>
      <c r="I51" s="877"/>
      <c r="J51" s="877"/>
      <c r="K51" s="877"/>
      <c r="L51" s="877"/>
      <c r="M51" s="877"/>
      <c r="N51" s="1"/>
      <c r="O51" s="213" t="s">
        <v>72</v>
      </c>
      <c r="P51" s="877" t="s">
        <v>73</v>
      </c>
      <c r="Q51" s="877"/>
      <c r="R51" s="877"/>
      <c r="S51" s="877"/>
      <c r="T51" s="877"/>
      <c r="U51" s="877"/>
      <c r="V51" s="877"/>
      <c r="W51" s="877"/>
      <c r="X51" s="878"/>
      <c r="AD51" s="124"/>
      <c r="AE51" s="124"/>
      <c r="AF51" s="124"/>
      <c r="AG51" s="124"/>
    </row>
    <row r="52" spans="1:33" ht="15" customHeight="1">
      <c r="A52" s="828"/>
      <c r="B52" s="867"/>
      <c r="C52" s="868"/>
      <c r="D52" s="868"/>
      <c r="E52" s="868"/>
      <c r="F52" s="48" t="s">
        <v>74</v>
      </c>
      <c r="G52" s="829" t="s">
        <v>75</v>
      </c>
      <c r="H52" s="829"/>
      <c r="I52" s="829"/>
      <c r="J52" s="829"/>
      <c r="K52" s="829"/>
      <c r="L52" s="829"/>
      <c r="M52" s="829"/>
      <c r="N52" s="829"/>
      <c r="O52" s="829"/>
      <c r="P52" s="829"/>
      <c r="Q52" s="829"/>
      <c r="R52" s="829"/>
      <c r="S52" s="829"/>
      <c r="T52" s="829"/>
      <c r="U52" s="829"/>
      <c r="V52" s="829"/>
      <c r="W52" s="829"/>
      <c r="X52" s="5"/>
    </row>
    <row r="53" spans="1:33" ht="15" customHeight="1">
      <c r="A53" s="828"/>
      <c r="B53" s="867"/>
      <c r="C53" s="868"/>
      <c r="D53" s="868"/>
      <c r="E53" s="868"/>
      <c r="F53" s="48" t="s">
        <v>76</v>
      </c>
      <c r="G53" s="829" t="s">
        <v>77</v>
      </c>
      <c r="H53" s="829"/>
      <c r="I53" s="829"/>
      <c r="J53" s="829"/>
      <c r="K53" s="829"/>
      <c r="L53" s="829"/>
      <c r="M53" s="829"/>
      <c r="N53" s="1"/>
      <c r="O53" s="213" t="s">
        <v>78</v>
      </c>
      <c r="P53" s="829" t="s">
        <v>79</v>
      </c>
      <c r="Q53" s="829"/>
      <c r="R53" s="829"/>
      <c r="S53" s="829"/>
      <c r="T53" s="829"/>
      <c r="U53" s="829"/>
      <c r="V53" s="829"/>
      <c r="W53" s="829"/>
      <c r="X53" s="5"/>
    </row>
    <row r="54" spans="1:33" ht="15" customHeight="1">
      <c r="A54" s="828"/>
      <c r="B54" s="867"/>
      <c r="C54" s="868"/>
      <c r="D54" s="868"/>
      <c r="E54" s="868"/>
      <c r="F54" s="48" t="s">
        <v>80</v>
      </c>
      <c r="G54" s="829" t="s">
        <v>81</v>
      </c>
      <c r="H54" s="829"/>
      <c r="I54" s="829"/>
      <c r="J54" s="829"/>
      <c r="K54" s="829"/>
      <c r="L54" s="829"/>
      <c r="M54" s="829"/>
      <c r="N54" s="829"/>
      <c r="O54" s="829"/>
      <c r="P54" s="829"/>
      <c r="Q54" s="829"/>
      <c r="R54" s="829"/>
      <c r="S54" s="829"/>
      <c r="T54" s="829"/>
      <c r="U54" s="829"/>
      <c r="V54" s="829"/>
      <c r="W54" s="829"/>
      <c r="X54" s="5"/>
    </row>
    <row r="55" spans="1:33" ht="15" customHeight="1">
      <c r="A55" s="828"/>
      <c r="B55" s="867"/>
      <c r="C55" s="868"/>
      <c r="D55" s="868"/>
      <c r="E55" s="868"/>
      <c r="F55" s="48"/>
      <c r="G55" s="4" t="s">
        <v>82</v>
      </c>
      <c r="H55" s="1212"/>
      <c r="I55" s="1212"/>
      <c r="J55" s="1212"/>
      <c r="K55" s="1212"/>
      <c r="L55" s="1212"/>
      <c r="M55" s="1212"/>
      <c r="N55" s="1212"/>
      <c r="O55" s="1212"/>
      <c r="P55" s="1212"/>
      <c r="Q55" s="1212"/>
      <c r="R55" s="1212"/>
      <c r="S55" s="1212"/>
      <c r="T55" s="1212"/>
      <c r="U55" s="1212"/>
      <c r="V55" s="1212"/>
      <c r="W55" s="1212"/>
      <c r="X55" s="5" t="s">
        <v>83</v>
      </c>
    </row>
    <row r="56" spans="1:33" ht="15" customHeight="1" thickBot="1">
      <c r="A56" s="828"/>
      <c r="B56" s="1178"/>
      <c r="C56" s="1179"/>
      <c r="D56" s="1179"/>
      <c r="E56" s="1179"/>
      <c r="F56" s="71" t="s">
        <v>84</v>
      </c>
      <c r="G56" s="832" t="s">
        <v>85</v>
      </c>
      <c r="H56" s="832"/>
      <c r="I56" s="832"/>
      <c r="J56" s="832"/>
      <c r="K56" s="832"/>
      <c r="L56" s="126"/>
      <c r="M56" s="126"/>
      <c r="N56" s="126"/>
      <c r="O56" s="126"/>
      <c r="P56" s="126"/>
      <c r="Q56" s="126"/>
      <c r="R56" s="126"/>
      <c r="S56" s="126"/>
      <c r="T56" s="126"/>
      <c r="U56" s="126"/>
      <c r="V56" s="126"/>
      <c r="W56" s="126"/>
      <c r="X56" s="127" t="s">
        <v>83</v>
      </c>
    </row>
    <row r="57" spans="1:33" ht="15" customHeight="1">
      <c r="A57" s="827" t="s">
        <v>86</v>
      </c>
      <c r="B57" s="1209" t="s">
        <v>87</v>
      </c>
      <c r="C57" s="1210"/>
      <c r="D57" s="1210"/>
      <c r="E57" s="1211"/>
      <c r="F57" s="1218"/>
      <c r="G57" s="1219"/>
      <c r="H57" s="1219"/>
      <c r="I57" s="1219"/>
      <c r="J57" s="1219"/>
      <c r="K57" s="1219"/>
      <c r="L57" s="1219"/>
      <c r="M57" s="1219"/>
      <c r="N57" s="1219"/>
      <c r="O57" s="793" t="s">
        <v>88</v>
      </c>
      <c r="P57" s="794"/>
      <c r="Q57" s="830" t="s">
        <v>89</v>
      </c>
      <c r="R57" s="831"/>
      <c r="S57" s="831"/>
      <c r="T57" s="831"/>
      <c r="U57" s="831"/>
      <c r="V57" s="831"/>
      <c r="W57" s="219"/>
      <c r="X57" s="52" t="s">
        <v>90</v>
      </c>
      <c r="Y57" s="217"/>
    </row>
    <row r="58" spans="1:33" ht="22.5" customHeight="1">
      <c r="A58" s="828"/>
      <c r="B58" s="1167" t="s">
        <v>91</v>
      </c>
      <c r="C58" s="1168"/>
      <c r="D58" s="1168"/>
      <c r="E58" s="1169"/>
      <c r="F58" s="1215"/>
      <c r="G58" s="1216"/>
      <c r="H58" s="1216"/>
      <c r="I58" s="1216"/>
      <c r="J58" s="1216"/>
      <c r="K58" s="1216"/>
      <c r="L58" s="1216"/>
      <c r="M58" s="1216"/>
      <c r="N58" s="1217"/>
      <c r="O58" s="1213"/>
      <c r="P58" s="957"/>
      <c r="Q58" s="842"/>
      <c r="R58" s="843"/>
      <c r="S58" s="117"/>
      <c r="T58" s="218" t="s">
        <v>92</v>
      </c>
      <c r="U58" s="230"/>
      <c r="V58" s="218" t="s">
        <v>93</v>
      </c>
      <c r="W58" s="133"/>
      <c r="X58" s="223" t="s">
        <v>94</v>
      </c>
      <c r="Y58" s="217"/>
    </row>
    <row r="59" spans="1:33" ht="23.25" customHeight="1">
      <c r="A59" s="828"/>
      <c r="B59" s="833" t="s">
        <v>95</v>
      </c>
      <c r="C59" s="834"/>
      <c r="D59" s="834"/>
      <c r="E59" s="834"/>
      <c r="F59" s="809"/>
      <c r="G59" s="853"/>
      <c r="H59" s="220"/>
      <c r="I59" s="224" t="s">
        <v>2</v>
      </c>
      <c r="J59" s="220"/>
      <c r="K59" s="224" t="s">
        <v>42</v>
      </c>
      <c r="L59" s="1170"/>
      <c r="M59" s="1170"/>
      <c r="N59" s="1170"/>
      <c r="O59" s="1170"/>
      <c r="P59" s="1170"/>
      <c r="Q59" s="1224"/>
      <c r="R59" s="1224"/>
      <c r="S59" s="1224"/>
      <c r="T59" s="1224"/>
      <c r="U59" s="1224"/>
      <c r="V59" s="1224"/>
      <c r="W59" s="1224"/>
      <c r="X59" s="1225"/>
    </row>
    <row r="60" spans="1:33" ht="23.25" customHeight="1">
      <c r="A60" s="828"/>
      <c r="B60" s="1042"/>
      <c r="C60" s="957"/>
      <c r="D60" s="957"/>
      <c r="E60" s="1235"/>
      <c r="F60" s="809"/>
      <c r="G60" s="853"/>
      <c r="H60" s="134"/>
      <c r="I60" s="218" t="s">
        <v>2</v>
      </c>
      <c r="J60" s="134"/>
      <c r="K60" s="218" t="s">
        <v>42</v>
      </c>
      <c r="L60" s="1224"/>
      <c r="M60" s="1224"/>
      <c r="N60" s="1224"/>
      <c r="O60" s="1224"/>
      <c r="P60" s="1224"/>
      <c r="Q60" s="1224"/>
      <c r="R60" s="1224"/>
      <c r="S60" s="1224"/>
      <c r="T60" s="1224"/>
      <c r="U60" s="1224"/>
      <c r="V60" s="1224"/>
      <c r="W60" s="1224"/>
      <c r="X60" s="1225"/>
    </row>
    <row r="61" spans="1:33" ht="23.25" customHeight="1">
      <c r="A61" s="828"/>
      <c r="B61" s="1042"/>
      <c r="C61" s="957"/>
      <c r="D61" s="957"/>
      <c r="E61" s="1235"/>
      <c r="F61" s="809"/>
      <c r="G61" s="853"/>
      <c r="H61" s="134"/>
      <c r="I61" s="218" t="s">
        <v>2</v>
      </c>
      <c r="J61" s="134"/>
      <c r="K61" s="218" t="s">
        <v>42</v>
      </c>
      <c r="L61" s="1170"/>
      <c r="M61" s="1170"/>
      <c r="N61" s="1170"/>
      <c r="O61" s="1170"/>
      <c r="P61" s="1170"/>
      <c r="Q61" s="1170"/>
      <c r="R61" s="1170"/>
      <c r="S61" s="1170"/>
      <c r="T61" s="1170"/>
      <c r="U61" s="1170"/>
      <c r="V61" s="1170"/>
      <c r="W61" s="1170"/>
      <c r="X61" s="1171"/>
    </row>
    <row r="62" spans="1:33" ht="23.25" customHeight="1">
      <c r="A62" s="828"/>
      <c r="B62" s="1042"/>
      <c r="C62" s="957"/>
      <c r="D62" s="957"/>
      <c r="E62" s="1235"/>
      <c r="F62" s="809"/>
      <c r="G62" s="853"/>
      <c r="H62" s="134"/>
      <c r="I62" s="218" t="s">
        <v>2</v>
      </c>
      <c r="J62" s="134"/>
      <c r="K62" s="218" t="s">
        <v>42</v>
      </c>
      <c r="L62" s="1170"/>
      <c r="M62" s="1170"/>
      <c r="N62" s="1170"/>
      <c r="O62" s="1170"/>
      <c r="P62" s="1170"/>
      <c r="Q62" s="1170"/>
      <c r="R62" s="1170"/>
      <c r="S62" s="1170"/>
      <c r="T62" s="1170"/>
      <c r="U62" s="1170"/>
      <c r="V62" s="1170"/>
      <c r="W62" s="1170"/>
      <c r="X62" s="1171"/>
    </row>
    <row r="63" spans="1:33" ht="23.25" customHeight="1">
      <c r="A63" s="828"/>
      <c r="B63" s="836"/>
      <c r="C63" s="837"/>
      <c r="D63" s="837"/>
      <c r="E63" s="838"/>
      <c r="F63" s="809"/>
      <c r="G63" s="853"/>
      <c r="H63" s="134"/>
      <c r="I63" s="218" t="s">
        <v>2</v>
      </c>
      <c r="J63" s="134"/>
      <c r="K63" s="218" t="s">
        <v>42</v>
      </c>
      <c r="L63" s="1170"/>
      <c r="M63" s="1170"/>
      <c r="N63" s="1170"/>
      <c r="O63" s="1170"/>
      <c r="P63" s="1170"/>
      <c r="Q63" s="1170"/>
      <c r="R63" s="1170"/>
      <c r="S63" s="1170"/>
      <c r="T63" s="1170"/>
      <c r="U63" s="1170"/>
      <c r="V63" s="1170"/>
      <c r="W63" s="1170"/>
      <c r="X63" s="1171"/>
    </row>
    <row r="64" spans="1:33" ht="23.25" customHeight="1" thickBot="1">
      <c r="A64" s="970"/>
      <c r="B64" s="950" t="s">
        <v>96</v>
      </c>
      <c r="C64" s="796"/>
      <c r="D64" s="796"/>
      <c r="E64" s="798"/>
      <c r="F64" s="1220"/>
      <c r="G64" s="1221"/>
      <c r="H64" s="1221"/>
      <c r="I64" s="1221"/>
      <c r="J64" s="1221"/>
      <c r="K64" s="1221"/>
      <c r="L64" s="1221"/>
      <c r="M64" s="1221"/>
      <c r="N64" s="1221"/>
      <c r="O64" s="1221"/>
      <c r="P64" s="1221"/>
      <c r="Q64" s="1221"/>
      <c r="R64" s="1221"/>
      <c r="S64" s="1221"/>
      <c r="T64" s="1221"/>
      <c r="U64" s="1221"/>
      <c r="V64" s="1221"/>
      <c r="W64" s="1221"/>
      <c r="X64" s="1222"/>
    </row>
    <row r="65" spans="1:32" s="34" customFormat="1" ht="18" customHeight="1" thickBot="1">
      <c r="A65" s="33" t="s">
        <v>97</v>
      </c>
      <c r="C65" s="31"/>
      <c r="D65" s="9"/>
      <c r="E65" s="9"/>
      <c r="F65" s="9"/>
      <c r="G65" s="9"/>
      <c r="H65" s="9"/>
      <c r="I65" s="9"/>
      <c r="J65" s="9"/>
      <c r="K65" s="9"/>
      <c r="L65" s="42"/>
      <c r="M65" s="42"/>
      <c r="N65" s="42"/>
      <c r="O65" s="42"/>
      <c r="P65" s="42"/>
      <c r="Q65" s="42"/>
      <c r="R65" s="9"/>
      <c r="S65" s="9"/>
      <c r="T65" s="9"/>
      <c r="U65" s="9"/>
      <c r="V65" s="9"/>
      <c r="W65" s="9"/>
      <c r="X65" s="9"/>
      <c r="AB65" s="9"/>
      <c r="AC65" s="9"/>
      <c r="AD65" s="9"/>
      <c r="AE65" s="9"/>
      <c r="AF65" s="9"/>
    </row>
    <row r="66" spans="1:32" ht="20.100000000000001" customHeight="1">
      <c r="A66" s="856" t="s">
        <v>98</v>
      </c>
      <c r="B66" s="1031" t="s">
        <v>99</v>
      </c>
      <c r="C66" s="1031"/>
      <c r="D66" s="1031"/>
      <c r="E66" s="1031"/>
      <c r="F66" s="1031"/>
      <c r="G66" s="1031"/>
      <c r="H66" s="1031"/>
      <c r="I66" s="1031"/>
      <c r="J66" s="1031"/>
      <c r="K66" s="1031"/>
      <c r="L66" s="1031"/>
      <c r="M66" s="1031"/>
      <c r="N66" s="1031"/>
      <c r="O66" s="1031"/>
      <c r="P66" s="1031"/>
      <c r="Q66" s="1031"/>
      <c r="R66" s="1031"/>
      <c r="S66" s="1031"/>
      <c r="T66" s="1031"/>
      <c r="U66" s="1031"/>
      <c r="V66" s="1031"/>
      <c r="W66" s="1031"/>
      <c r="X66" s="1032"/>
    </row>
    <row r="67" spans="1:32" ht="53.25" customHeight="1">
      <c r="A67" s="938"/>
      <c r="B67" s="1035"/>
      <c r="C67" s="1035"/>
      <c r="D67" s="1035"/>
      <c r="E67" s="1035"/>
      <c r="F67" s="1035"/>
      <c r="G67" s="1035"/>
      <c r="H67" s="1035"/>
      <c r="I67" s="1035"/>
      <c r="J67" s="1035"/>
      <c r="K67" s="1035"/>
      <c r="L67" s="1035"/>
      <c r="M67" s="1035"/>
      <c r="N67" s="1035"/>
      <c r="O67" s="1035"/>
      <c r="P67" s="1035"/>
      <c r="Q67" s="1035"/>
      <c r="R67" s="1035"/>
      <c r="S67" s="1035"/>
      <c r="T67" s="1035"/>
      <c r="U67" s="1035"/>
      <c r="V67" s="1035"/>
      <c r="W67" s="1035"/>
      <c r="X67" s="1036"/>
    </row>
    <row r="68" spans="1:32" ht="20.100000000000001" customHeight="1">
      <c r="A68" s="938"/>
      <c r="B68" s="1033" t="s">
        <v>100</v>
      </c>
      <c r="C68" s="1033"/>
      <c r="D68" s="1033"/>
      <c r="E68" s="1033"/>
      <c r="F68" s="1033"/>
      <c r="G68" s="1033"/>
      <c r="H68" s="1033"/>
      <c r="I68" s="1033"/>
      <c r="J68" s="1033"/>
      <c r="K68" s="1033"/>
      <c r="L68" s="1033"/>
      <c r="M68" s="1033"/>
      <c r="N68" s="1033"/>
      <c r="O68" s="1033"/>
      <c r="P68" s="1033"/>
      <c r="Q68" s="1033"/>
      <c r="R68" s="1033"/>
      <c r="S68" s="1033"/>
      <c r="T68" s="1033"/>
      <c r="U68" s="1033"/>
      <c r="V68" s="1033"/>
      <c r="W68" s="1033"/>
      <c r="X68" s="1034"/>
    </row>
    <row r="69" spans="1:32" ht="52.5" customHeight="1" thickBot="1">
      <c r="A69" s="857"/>
      <c r="B69" s="939"/>
      <c r="C69" s="939"/>
      <c r="D69" s="939"/>
      <c r="E69" s="939"/>
      <c r="F69" s="939"/>
      <c r="G69" s="939"/>
      <c r="H69" s="939"/>
      <c r="I69" s="939"/>
      <c r="J69" s="939"/>
      <c r="K69" s="939"/>
      <c r="L69" s="939"/>
      <c r="M69" s="939"/>
      <c r="N69" s="939"/>
      <c r="O69" s="939"/>
      <c r="P69" s="939"/>
      <c r="Q69" s="939"/>
      <c r="R69" s="939"/>
      <c r="S69" s="939"/>
      <c r="T69" s="939"/>
      <c r="U69" s="939"/>
      <c r="V69" s="939"/>
      <c r="W69" s="939"/>
      <c r="X69" s="940"/>
    </row>
    <row r="70" spans="1:32" ht="20.100000000000001" customHeight="1">
      <c r="A70" s="856" t="s">
        <v>101</v>
      </c>
      <c r="B70" s="902" t="s">
        <v>102</v>
      </c>
      <c r="C70" s="902"/>
      <c r="D70" s="902"/>
      <c r="E70" s="902"/>
      <c r="F70" s="902"/>
      <c r="G70" s="902"/>
      <c r="H70" s="902"/>
      <c r="I70" s="902"/>
      <c r="J70" s="902"/>
      <c r="K70" s="902"/>
      <c r="L70" s="902"/>
      <c r="M70" s="902"/>
      <c r="N70" s="902"/>
      <c r="O70" s="902"/>
      <c r="P70" s="902"/>
      <c r="Q70" s="902"/>
      <c r="R70" s="902"/>
      <c r="S70" s="902"/>
      <c r="T70" s="902"/>
      <c r="U70" s="902"/>
      <c r="V70" s="902"/>
      <c r="W70" s="902"/>
      <c r="X70" s="903"/>
    </row>
    <row r="71" spans="1:32" ht="53.25" customHeight="1" thickBot="1">
      <c r="A71" s="857"/>
      <c r="B71" s="884"/>
      <c r="C71" s="884"/>
      <c r="D71" s="884"/>
      <c r="E71" s="884"/>
      <c r="F71" s="884"/>
      <c r="G71" s="884"/>
      <c r="H71" s="884"/>
      <c r="I71" s="884"/>
      <c r="J71" s="884"/>
      <c r="K71" s="884"/>
      <c r="L71" s="884"/>
      <c r="M71" s="884"/>
      <c r="N71" s="884"/>
      <c r="O71" s="884"/>
      <c r="P71" s="884"/>
      <c r="Q71" s="884"/>
      <c r="R71" s="884"/>
      <c r="S71" s="884"/>
      <c r="T71" s="884"/>
      <c r="U71" s="884"/>
      <c r="V71" s="884"/>
      <c r="W71" s="884"/>
      <c r="X71" s="885"/>
    </row>
    <row r="72" spans="1:32" ht="20.100000000000001" customHeight="1">
      <c r="A72" s="856" t="s">
        <v>103</v>
      </c>
      <c r="B72" s="902" t="s">
        <v>104</v>
      </c>
      <c r="C72" s="902"/>
      <c r="D72" s="902"/>
      <c r="E72" s="902"/>
      <c r="F72" s="902"/>
      <c r="G72" s="902"/>
      <c r="H72" s="902"/>
      <c r="I72" s="902"/>
      <c r="J72" s="902"/>
      <c r="K72" s="902"/>
      <c r="L72" s="902"/>
      <c r="M72" s="902"/>
      <c r="N72" s="902"/>
      <c r="O72" s="902"/>
      <c r="P72" s="902"/>
      <c r="Q72" s="902"/>
      <c r="R72" s="902"/>
      <c r="S72" s="902"/>
      <c r="T72" s="902"/>
      <c r="U72" s="902"/>
      <c r="V72" s="902"/>
      <c r="W72" s="902"/>
      <c r="X72" s="903"/>
    </row>
    <row r="73" spans="1:32" ht="52.5" customHeight="1" thickBot="1">
      <c r="A73" s="857"/>
      <c r="B73" s="884"/>
      <c r="C73" s="884"/>
      <c r="D73" s="884"/>
      <c r="E73" s="884"/>
      <c r="F73" s="884"/>
      <c r="G73" s="884"/>
      <c r="H73" s="884"/>
      <c r="I73" s="884"/>
      <c r="J73" s="884"/>
      <c r="K73" s="884"/>
      <c r="L73" s="884"/>
      <c r="M73" s="884"/>
      <c r="N73" s="884"/>
      <c r="O73" s="884"/>
      <c r="P73" s="884"/>
      <c r="Q73" s="884"/>
      <c r="R73" s="884"/>
      <c r="S73" s="884"/>
      <c r="T73" s="884"/>
      <c r="U73" s="884"/>
      <c r="V73" s="884"/>
      <c r="W73" s="884"/>
      <c r="X73" s="885"/>
    </row>
    <row r="74" spans="1:32" ht="11.25" customHeight="1">
      <c r="A74" s="217"/>
      <c r="B74" s="217"/>
      <c r="C74" s="217"/>
      <c r="D74" s="217"/>
      <c r="E74" s="217"/>
      <c r="F74" s="217"/>
      <c r="G74" s="217"/>
      <c r="H74" s="217"/>
      <c r="I74" s="217"/>
      <c r="J74" s="217"/>
      <c r="K74" s="217"/>
      <c r="L74" s="217"/>
      <c r="M74" s="217"/>
      <c r="N74" s="217"/>
      <c r="O74" s="217"/>
      <c r="P74" s="217"/>
      <c r="Q74" s="217"/>
      <c r="R74" s="217"/>
      <c r="S74" s="217"/>
      <c r="T74" s="217"/>
      <c r="U74" s="217"/>
      <c r="V74" s="217"/>
      <c r="W74" s="217"/>
      <c r="X74" s="217"/>
    </row>
    <row r="75" spans="1:32" ht="15" customHeight="1" thickBot="1">
      <c r="A75" s="33" t="s">
        <v>105</v>
      </c>
      <c r="B75" s="232" t="s">
        <v>106</v>
      </c>
      <c r="C75" s="217"/>
      <c r="D75" s="217"/>
      <c r="E75" s="213"/>
      <c r="F75" s="4"/>
      <c r="G75" s="1"/>
      <c r="H75" s="1"/>
      <c r="I75" s="1"/>
      <c r="J75" s="1"/>
      <c r="K75" s="1"/>
      <c r="L75" s="1"/>
      <c r="M75" s="1"/>
      <c r="N75" s="1"/>
      <c r="O75" s="1"/>
      <c r="P75" s="1"/>
      <c r="Q75" s="1"/>
      <c r="R75" s="1"/>
      <c r="S75" s="1"/>
      <c r="T75" s="1"/>
      <c r="U75" s="1"/>
      <c r="V75" s="1"/>
      <c r="W75" s="1"/>
      <c r="X75" s="1"/>
    </row>
    <row r="76" spans="1:32" ht="15" customHeight="1" thickBot="1">
      <c r="A76" s="851" t="s">
        <v>107</v>
      </c>
      <c r="B76" s="852"/>
      <c r="C76" s="852"/>
      <c r="D76" s="852"/>
      <c r="E76" s="852"/>
      <c r="F76" s="852"/>
      <c r="G76" s="852" t="s">
        <v>108</v>
      </c>
      <c r="H76" s="852"/>
      <c r="I76" s="852"/>
      <c r="J76" s="852"/>
      <c r="K76" s="852"/>
      <c r="L76" s="852"/>
      <c r="M76" s="852"/>
      <c r="N76" s="852"/>
      <c r="O76" s="852" t="s">
        <v>109</v>
      </c>
      <c r="P76" s="852"/>
      <c r="Q76" s="852"/>
      <c r="R76" s="852"/>
      <c r="S76" s="852"/>
      <c r="T76" s="852"/>
      <c r="U76" s="852"/>
      <c r="V76" s="852"/>
      <c r="W76" s="852"/>
      <c r="X76" s="889"/>
    </row>
    <row r="77" spans="1:32" ht="18" customHeight="1">
      <c r="A77" s="860" t="s">
        <v>110</v>
      </c>
      <c r="B77" s="861"/>
      <c r="C77" s="861"/>
      <c r="D77" s="861"/>
      <c r="E77" s="861"/>
      <c r="F77" s="862"/>
      <c r="G77" s="817"/>
      <c r="H77" s="818"/>
      <c r="I77" s="818"/>
      <c r="J77" s="818"/>
      <c r="K77" s="818"/>
      <c r="L77" s="818"/>
      <c r="M77" s="1172" t="s">
        <v>111</v>
      </c>
      <c r="N77" s="1173"/>
      <c r="O77" s="928"/>
      <c r="P77" s="929"/>
      <c r="Q77" s="929"/>
      <c r="R77" s="929"/>
      <c r="S77" s="929"/>
      <c r="T77" s="929"/>
      <c r="U77" s="929"/>
      <c r="V77" s="929"/>
      <c r="W77" s="929"/>
      <c r="X77" s="930"/>
    </row>
    <row r="78" spans="1:32" ht="18" customHeight="1">
      <c r="A78" s="863"/>
      <c r="B78" s="864"/>
      <c r="C78" s="864"/>
      <c r="D78" s="864"/>
      <c r="E78" s="864"/>
      <c r="F78" s="865"/>
      <c r="G78" s="1176"/>
      <c r="H78" s="1177"/>
      <c r="I78" s="1177"/>
      <c r="J78" s="1177"/>
      <c r="K78" s="1177"/>
      <c r="L78" s="1177"/>
      <c r="M78" s="1174"/>
      <c r="N78" s="1175"/>
      <c r="O78" s="931"/>
      <c r="P78" s="926"/>
      <c r="Q78" s="926"/>
      <c r="R78" s="926"/>
      <c r="S78" s="926"/>
      <c r="T78" s="926"/>
      <c r="U78" s="926"/>
      <c r="V78" s="926"/>
      <c r="W78" s="926"/>
      <c r="X78" s="927"/>
    </row>
    <row r="79" spans="1:32" ht="18" customHeight="1">
      <c r="A79" s="863" t="s">
        <v>112</v>
      </c>
      <c r="B79" s="864"/>
      <c r="C79" s="864"/>
      <c r="D79" s="864"/>
      <c r="E79" s="864"/>
      <c r="F79" s="864"/>
      <c r="G79" s="1245"/>
      <c r="H79" s="1246"/>
      <c r="I79" s="1246"/>
      <c r="J79" s="1246"/>
      <c r="K79" s="1246"/>
      <c r="L79" s="1246"/>
      <c r="M79" s="1172" t="s">
        <v>111</v>
      </c>
      <c r="N79" s="1173"/>
      <c r="O79" s="926"/>
      <c r="P79" s="926"/>
      <c r="Q79" s="926"/>
      <c r="R79" s="926"/>
      <c r="S79" s="926"/>
      <c r="T79" s="926"/>
      <c r="U79" s="926"/>
      <c r="V79" s="926"/>
      <c r="W79" s="926"/>
      <c r="X79" s="927"/>
    </row>
    <row r="80" spans="1:32" ht="18" customHeight="1">
      <c r="A80" s="863"/>
      <c r="B80" s="864"/>
      <c r="C80" s="864"/>
      <c r="D80" s="864"/>
      <c r="E80" s="864"/>
      <c r="F80" s="864"/>
      <c r="G80" s="1176"/>
      <c r="H80" s="1177"/>
      <c r="I80" s="1177"/>
      <c r="J80" s="1177"/>
      <c r="K80" s="1177"/>
      <c r="L80" s="1177"/>
      <c r="M80" s="1174"/>
      <c r="N80" s="1175"/>
      <c r="O80" s="926"/>
      <c r="P80" s="926"/>
      <c r="Q80" s="926"/>
      <c r="R80" s="926"/>
      <c r="S80" s="926"/>
      <c r="T80" s="926"/>
      <c r="U80" s="926"/>
      <c r="V80" s="926"/>
      <c r="W80" s="926"/>
      <c r="X80" s="927"/>
    </row>
    <row r="81" spans="1:24" ht="18" customHeight="1">
      <c r="A81" s="863" t="s">
        <v>113</v>
      </c>
      <c r="B81" s="864"/>
      <c r="C81" s="864"/>
      <c r="D81" s="864"/>
      <c r="E81" s="864"/>
      <c r="F81" s="864"/>
      <c r="G81" s="1245"/>
      <c r="H81" s="1246"/>
      <c r="I81" s="1246"/>
      <c r="J81" s="1246"/>
      <c r="K81" s="1246"/>
      <c r="L81" s="1246"/>
      <c r="M81" s="1172" t="s">
        <v>111</v>
      </c>
      <c r="N81" s="1173"/>
      <c r="O81" s="926"/>
      <c r="P81" s="926"/>
      <c r="Q81" s="926"/>
      <c r="R81" s="926"/>
      <c r="S81" s="926"/>
      <c r="T81" s="926"/>
      <c r="U81" s="926"/>
      <c r="V81" s="926"/>
      <c r="W81" s="926"/>
      <c r="X81" s="927"/>
    </row>
    <row r="82" spans="1:24" ht="18" customHeight="1" thickBot="1">
      <c r="A82" s="863"/>
      <c r="B82" s="864"/>
      <c r="C82" s="864"/>
      <c r="D82" s="864"/>
      <c r="E82" s="864"/>
      <c r="F82" s="864"/>
      <c r="G82" s="817"/>
      <c r="H82" s="818"/>
      <c r="I82" s="818"/>
      <c r="J82" s="818"/>
      <c r="K82" s="818"/>
      <c r="L82" s="818"/>
      <c r="M82" s="1174"/>
      <c r="N82" s="1175"/>
      <c r="O82" s="926"/>
      <c r="P82" s="926"/>
      <c r="Q82" s="926"/>
      <c r="R82" s="926"/>
      <c r="S82" s="926"/>
      <c r="T82" s="926"/>
      <c r="U82" s="926"/>
      <c r="V82" s="926"/>
      <c r="W82" s="926"/>
      <c r="X82" s="927"/>
    </row>
    <row r="83" spans="1:24" ht="30" customHeight="1" thickBot="1">
      <c r="A83" s="1065" t="s">
        <v>114</v>
      </c>
      <c r="B83" s="907"/>
      <c r="C83" s="907"/>
      <c r="D83" s="907"/>
      <c r="E83" s="907"/>
      <c r="F83" s="907"/>
      <c r="G83" s="128" t="s">
        <v>115</v>
      </c>
      <c r="H83" s="1162">
        <f>SUM(G77:L82)</f>
        <v>0</v>
      </c>
      <c r="I83" s="1162"/>
      <c r="J83" s="1162"/>
      <c r="K83" s="1162"/>
      <c r="L83" s="1162"/>
      <c r="M83" s="1233" t="s">
        <v>111</v>
      </c>
      <c r="N83" s="1234"/>
      <c r="O83" s="907"/>
      <c r="P83" s="907"/>
      <c r="Q83" s="907"/>
      <c r="R83" s="907"/>
      <c r="S83" s="907"/>
      <c r="T83" s="907"/>
      <c r="U83" s="907"/>
      <c r="V83" s="907"/>
      <c r="W83" s="907"/>
      <c r="X83" s="1066"/>
    </row>
    <row r="84" spans="1:24" ht="24.95" customHeight="1">
      <c r="A84" s="217"/>
      <c r="B84" s="217"/>
      <c r="C84" s="217"/>
      <c r="D84" s="217"/>
      <c r="E84" s="217"/>
      <c r="F84" s="217"/>
      <c r="G84" s="1"/>
      <c r="H84" s="1"/>
      <c r="I84" s="1"/>
      <c r="J84" s="1"/>
      <c r="K84" s="1"/>
      <c r="L84" s="1"/>
      <c r="M84" s="1"/>
      <c r="N84" s="1"/>
      <c r="O84" s="217"/>
      <c r="P84" s="217"/>
      <c r="Q84" s="217"/>
      <c r="R84" s="217"/>
      <c r="S84" s="217"/>
      <c r="T84" s="217"/>
      <c r="U84" s="217"/>
      <c r="V84" s="217"/>
      <c r="W84" s="217"/>
      <c r="X84" s="217"/>
    </row>
    <row r="85" spans="1:24" ht="15" customHeight="1" thickBot="1">
      <c r="A85" s="33" t="s">
        <v>116</v>
      </c>
      <c r="B85" s="232" t="s">
        <v>117</v>
      </c>
      <c r="C85" s="217"/>
      <c r="D85" s="217"/>
      <c r="E85" s="1226" t="s">
        <v>118</v>
      </c>
      <c r="F85" s="1226"/>
      <c r="G85" s="1226"/>
      <c r="H85" s="1226"/>
      <c r="I85" s="1226"/>
      <c r="J85" s="1226"/>
      <c r="K85" s="1226"/>
      <c r="L85" s="1226"/>
      <c r="M85" s="1226"/>
      <c r="N85" s="1226"/>
      <c r="O85" s="1226"/>
      <c r="P85" s="1226"/>
      <c r="Q85" s="1226"/>
      <c r="R85" s="1226"/>
      <c r="S85" s="1226"/>
      <c r="T85" s="1226"/>
      <c r="U85" s="1226"/>
      <c r="V85" s="1226"/>
      <c r="W85" s="1226"/>
      <c r="X85" s="1226"/>
    </row>
    <row r="86" spans="1:24" ht="14.25" customHeight="1">
      <c r="A86" s="1207" t="s">
        <v>119</v>
      </c>
      <c r="B86" s="793" t="s">
        <v>120</v>
      </c>
      <c r="C86" s="794"/>
      <c r="D86" s="794"/>
      <c r="E86" s="794"/>
      <c r="F86" s="794"/>
      <c r="G86" s="794"/>
      <c r="H86" s="794"/>
      <c r="I86" s="794"/>
      <c r="J86" s="794"/>
      <c r="K86" s="794"/>
      <c r="L86" s="797"/>
      <c r="M86" s="1227" t="s">
        <v>121</v>
      </c>
      <c r="N86" s="1228"/>
      <c r="O86" s="1228"/>
      <c r="P86" s="1229"/>
      <c r="Q86" s="793" t="s">
        <v>122</v>
      </c>
      <c r="R86" s="794"/>
      <c r="S86" s="794"/>
      <c r="T86" s="794"/>
      <c r="U86" s="797"/>
      <c r="V86" s="1202" t="s">
        <v>123</v>
      </c>
      <c r="W86" s="1203"/>
      <c r="X86" s="1204"/>
    </row>
    <row r="87" spans="1:24" ht="14.25" customHeight="1" thickBot="1">
      <c r="A87" s="1208"/>
      <c r="B87" s="795"/>
      <c r="C87" s="796"/>
      <c r="D87" s="796"/>
      <c r="E87" s="796"/>
      <c r="F87" s="796"/>
      <c r="G87" s="796"/>
      <c r="H87" s="796"/>
      <c r="I87" s="796"/>
      <c r="J87" s="796"/>
      <c r="K87" s="796"/>
      <c r="L87" s="798"/>
      <c r="M87" s="1230"/>
      <c r="N87" s="1231"/>
      <c r="O87" s="1231"/>
      <c r="P87" s="1232"/>
      <c r="Q87" s="795"/>
      <c r="R87" s="796"/>
      <c r="S87" s="796"/>
      <c r="T87" s="796"/>
      <c r="U87" s="798"/>
      <c r="V87" s="1205"/>
      <c r="W87" s="1179"/>
      <c r="X87" s="1206"/>
    </row>
    <row r="88" spans="1:24" ht="19.5" customHeight="1">
      <c r="A88" s="944" t="s">
        <v>124</v>
      </c>
      <c r="B88" s="780"/>
      <c r="C88" s="781"/>
      <c r="D88" s="781"/>
      <c r="E88" s="781"/>
      <c r="F88" s="781"/>
      <c r="G88" s="781"/>
      <c r="H88" s="781"/>
      <c r="I88" s="781"/>
      <c r="J88" s="781"/>
      <c r="K88" s="781"/>
      <c r="L88" s="782"/>
      <c r="M88" s="815"/>
      <c r="N88" s="816"/>
      <c r="O88" s="816"/>
      <c r="P88" s="816"/>
      <c r="Q88" s="946"/>
      <c r="R88" s="947"/>
      <c r="S88" s="947"/>
      <c r="T88" s="947"/>
      <c r="U88" s="214" t="s">
        <v>111</v>
      </c>
      <c r="V88" s="825"/>
      <c r="W88" s="825"/>
      <c r="X88" s="826"/>
    </row>
    <row r="89" spans="1:24" ht="18.75" customHeight="1">
      <c r="A89" s="944"/>
      <c r="B89" s="783"/>
      <c r="C89" s="784"/>
      <c r="D89" s="784"/>
      <c r="E89" s="784"/>
      <c r="F89" s="784"/>
      <c r="G89" s="784"/>
      <c r="H89" s="784"/>
      <c r="I89" s="784"/>
      <c r="J89" s="784"/>
      <c r="K89" s="784"/>
      <c r="L89" s="785"/>
      <c r="M89" s="809"/>
      <c r="N89" s="853"/>
      <c r="O89" s="853"/>
      <c r="P89" s="853"/>
      <c r="Q89" s="854"/>
      <c r="R89" s="855"/>
      <c r="S89" s="855"/>
      <c r="T89" s="855"/>
      <c r="U89" s="53" t="s">
        <v>125</v>
      </c>
      <c r="V89" s="819"/>
      <c r="W89" s="820"/>
      <c r="X89" s="821"/>
    </row>
    <row r="90" spans="1:24" ht="19.5" customHeight="1" thickBot="1">
      <c r="A90" s="944"/>
      <c r="B90" s="780"/>
      <c r="C90" s="781"/>
      <c r="D90" s="781"/>
      <c r="E90" s="781"/>
      <c r="F90" s="781"/>
      <c r="G90" s="781"/>
      <c r="H90" s="781"/>
      <c r="I90" s="781"/>
      <c r="J90" s="781"/>
      <c r="K90" s="781"/>
      <c r="L90" s="782"/>
      <c r="M90" s="815"/>
      <c r="N90" s="816"/>
      <c r="O90" s="816"/>
      <c r="P90" s="816"/>
      <c r="Q90" s="817"/>
      <c r="R90" s="818"/>
      <c r="S90" s="818"/>
      <c r="T90" s="818"/>
      <c r="U90" s="214" t="s">
        <v>125</v>
      </c>
      <c r="V90" s="825"/>
      <c r="W90" s="825"/>
      <c r="X90" s="826"/>
    </row>
    <row r="91" spans="1:24" ht="30" customHeight="1" thickBot="1">
      <c r="A91" s="945"/>
      <c r="B91" s="906" t="s">
        <v>114</v>
      </c>
      <c r="C91" s="907"/>
      <c r="D91" s="907"/>
      <c r="E91" s="907"/>
      <c r="F91" s="907"/>
      <c r="G91" s="1241" t="s">
        <v>126</v>
      </c>
      <c r="H91" s="1242"/>
      <c r="I91" s="1242"/>
      <c r="J91" s="1242"/>
      <c r="K91" s="1242"/>
      <c r="L91" s="1242"/>
      <c r="M91" s="1162">
        <f>SUM(Q88:T90)</f>
        <v>0</v>
      </c>
      <c r="N91" s="1162"/>
      <c r="O91" s="1162"/>
      <c r="P91" s="1162"/>
      <c r="Q91" s="1162"/>
      <c r="R91" s="1162"/>
      <c r="S91" s="1162"/>
      <c r="T91" s="1162"/>
      <c r="U91" s="1162"/>
      <c r="V91" s="1243" t="s">
        <v>125</v>
      </c>
      <c r="W91" s="1243"/>
      <c r="X91" s="1244"/>
    </row>
    <row r="92" spans="1:24" ht="12.95" customHeight="1">
      <c r="A92" s="856" t="s">
        <v>119</v>
      </c>
      <c r="B92" s="793" t="s">
        <v>127</v>
      </c>
      <c r="C92" s="794"/>
      <c r="D92" s="794"/>
      <c r="E92" s="794"/>
      <c r="F92" s="794"/>
      <c r="G92" s="794"/>
      <c r="H92" s="794"/>
      <c r="I92" s="794"/>
      <c r="J92" s="794"/>
      <c r="K92" s="794"/>
      <c r="L92" s="794"/>
      <c r="M92" s="793" t="s">
        <v>128</v>
      </c>
      <c r="N92" s="794"/>
      <c r="O92" s="794"/>
      <c r="P92" s="797"/>
      <c r="Q92" s="793" t="s">
        <v>129</v>
      </c>
      <c r="R92" s="794"/>
      <c r="S92" s="794"/>
      <c r="T92" s="794"/>
      <c r="U92" s="797"/>
      <c r="V92" s="943" t="s">
        <v>130</v>
      </c>
      <c r="W92" s="1024"/>
      <c r="X92" s="1180"/>
    </row>
    <row r="93" spans="1:24" ht="12.95" customHeight="1" thickBot="1">
      <c r="A93" s="857"/>
      <c r="B93" s="795"/>
      <c r="C93" s="796"/>
      <c r="D93" s="796"/>
      <c r="E93" s="796"/>
      <c r="F93" s="796"/>
      <c r="G93" s="796"/>
      <c r="H93" s="796"/>
      <c r="I93" s="796"/>
      <c r="J93" s="796"/>
      <c r="K93" s="796"/>
      <c r="L93" s="796"/>
      <c r="M93" s="795"/>
      <c r="N93" s="796"/>
      <c r="O93" s="796"/>
      <c r="P93" s="798"/>
      <c r="Q93" s="795"/>
      <c r="R93" s="796"/>
      <c r="S93" s="796"/>
      <c r="T93" s="796"/>
      <c r="U93" s="798"/>
      <c r="V93" s="1164"/>
      <c r="W93" s="1164"/>
      <c r="X93" s="1181"/>
    </row>
    <row r="94" spans="1:24" ht="18.75" customHeight="1">
      <c r="A94" s="1163" t="s">
        <v>131</v>
      </c>
      <c r="B94" s="780"/>
      <c r="C94" s="781"/>
      <c r="D94" s="781"/>
      <c r="E94" s="781"/>
      <c r="F94" s="781"/>
      <c r="G94" s="781"/>
      <c r="H94" s="781"/>
      <c r="I94" s="781"/>
      <c r="J94" s="781"/>
      <c r="K94" s="781"/>
      <c r="L94" s="782"/>
      <c r="M94" s="778"/>
      <c r="N94" s="779"/>
      <c r="O94" s="779"/>
      <c r="P94" s="779"/>
      <c r="Q94" s="817"/>
      <c r="R94" s="818"/>
      <c r="S94" s="818"/>
      <c r="T94" s="818"/>
      <c r="U94" s="214" t="s">
        <v>111</v>
      </c>
      <c r="V94" s="824"/>
      <c r="W94" s="825"/>
      <c r="X94" s="826"/>
    </row>
    <row r="95" spans="1:24" ht="18.75" customHeight="1">
      <c r="A95" s="938"/>
      <c r="B95" s="783"/>
      <c r="C95" s="784"/>
      <c r="D95" s="784"/>
      <c r="E95" s="784"/>
      <c r="F95" s="784"/>
      <c r="G95" s="784"/>
      <c r="H95" s="784"/>
      <c r="I95" s="784"/>
      <c r="J95" s="784"/>
      <c r="K95" s="784"/>
      <c r="L95" s="785"/>
      <c r="M95" s="791"/>
      <c r="N95" s="792"/>
      <c r="O95" s="792"/>
      <c r="P95" s="792"/>
      <c r="Q95" s="801"/>
      <c r="R95" s="802"/>
      <c r="S95" s="802"/>
      <c r="T95" s="802"/>
      <c r="U95" s="53" t="s">
        <v>111</v>
      </c>
      <c r="V95" s="819"/>
      <c r="W95" s="820"/>
      <c r="X95" s="821"/>
    </row>
    <row r="96" spans="1:24" ht="18.75" customHeight="1">
      <c r="A96" s="938"/>
      <c r="B96" s="780"/>
      <c r="C96" s="781"/>
      <c r="D96" s="781"/>
      <c r="E96" s="781"/>
      <c r="F96" s="781"/>
      <c r="G96" s="781"/>
      <c r="H96" s="781"/>
      <c r="I96" s="781"/>
      <c r="J96" s="781"/>
      <c r="K96" s="781"/>
      <c r="L96" s="782"/>
      <c r="M96" s="778"/>
      <c r="N96" s="779"/>
      <c r="O96" s="779"/>
      <c r="P96" s="779"/>
      <c r="Q96" s="799"/>
      <c r="R96" s="800"/>
      <c r="S96" s="800"/>
      <c r="T96" s="800"/>
      <c r="U96" s="214" t="s">
        <v>111</v>
      </c>
      <c r="V96" s="824"/>
      <c r="W96" s="825"/>
      <c r="X96" s="826"/>
    </row>
    <row r="97" spans="1:34" ht="18.75" customHeight="1">
      <c r="A97" s="938"/>
      <c r="B97" s="783"/>
      <c r="C97" s="784"/>
      <c r="D97" s="784"/>
      <c r="E97" s="784"/>
      <c r="F97" s="784"/>
      <c r="G97" s="784"/>
      <c r="H97" s="784"/>
      <c r="I97" s="784"/>
      <c r="J97" s="784"/>
      <c r="K97" s="784"/>
      <c r="L97" s="785"/>
      <c r="M97" s="791"/>
      <c r="N97" s="792"/>
      <c r="O97" s="792"/>
      <c r="P97" s="792"/>
      <c r="Q97" s="801"/>
      <c r="R97" s="802"/>
      <c r="S97" s="802"/>
      <c r="T97" s="802"/>
      <c r="U97" s="53" t="s">
        <v>111</v>
      </c>
      <c r="V97" s="819"/>
      <c r="W97" s="820"/>
      <c r="X97" s="821"/>
    </row>
    <row r="98" spans="1:34" ht="18.75" customHeight="1" thickBot="1">
      <c r="A98" s="938"/>
      <c r="B98" s="780"/>
      <c r="C98" s="781"/>
      <c r="D98" s="781"/>
      <c r="E98" s="781"/>
      <c r="F98" s="781"/>
      <c r="G98" s="781"/>
      <c r="H98" s="781"/>
      <c r="I98" s="781"/>
      <c r="J98" s="781"/>
      <c r="K98" s="781"/>
      <c r="L98" s="782"/>
      <c r="M98" s="778"/>
      <c r="N98" s="779"/>
      <c r="O98" s="779"/>
      <c r="P98" s="779"/>
      <c r="Q98" s="799"/>
      <c r="R98" s="800"/>
      <c r="S98" s="800"/>
      <c r="T98" s="800"/>
      <c r="U98" s="214" t="s">
        <v>111</v>
      </c>
      <c r="V98" s="787"/>
      <c r="W98" s="788"/>
      <c r="X98" s="789"/>
    </row>
    <row r="99" spans="1:34" ht="30" customHeight="1" thickBot="1">
      <c r="A99" s="857"/>
      <c r="B99" s="1164" t="s">
        <v>114</v>
      </c>
      <c r="C99" s="1164"/>
      <c r="D99" s="1164"/>
      <c r="E99" s="1164"/>
      <c r="F99" s="906"/>
      <c r="G99" s="1251" t="s">
        <v>132</v>
      </c>
      <c r="H99" s="1252"/>
      <c r="I99" s="1252"/>
      <c r="J99" s="1252"/>
      <c r="K99" s="1252"/>
      <c r="L99" s="1252"/>
      <c r="M99" s="438">
        <f>SUM(Q94:T98)</f>
        <v>0</v>
      </c>
      <c r="N99" s="438"/>
      <c r="O99" s="438"/>
      <c r="P99" s="438"/>
      <c r="Q99" s="438"/>
      <c r="R99" s="438"/>
      <c r="S99" s="438"/>
      <c r="T99" s="438"/>
      <c r="U99" s="438"/>
      <c r="V99" s="1243" t="s">
        <v>125</v>
      </c>
      <c r="W99" s="1243"/>
      <c r="X99" s="1244"/>
    </row>
    <row r="100" spans="1:34" ht="24.95" customHeight="1">
      <c r="A100" s="32"/>
      <c r="B100" s="217"/>
      <c r="C100" s="217"/>
      <c r="D100" s="217"/>
      <c r="E100" s="213"/>
      <c r="F100" s="4"/>
      <c r="G100" s="1"/>
      <c r="H100" s="1"/>
      <c r="I100" s="1"/>
      <c r="J100" s="1"/>
      <c r="K100" s="1"/>
      <c r="L100" s="1"/>
      <c r="M100" s="1"/>
      <c r="N100" s="1"/>
      <c r="O100" s="1"/>
      <c r="P100" s="1"/>
      <c r="Q100" s="1"/>
      <c r="R100" s="1"/>
      <c r="S100" s="1"/>
      <c r="T100" s="1"/>
      <c r="U100" s="1"/>
      <c r="V100" s="1"/>
      <c r="W100" s="1"/>
      <c r="X100" s="1"/>
    </row>
    <row r="101" spans="1:34" ht="15" customHeight="1">
      <c r="A101" s="33" t="s">
        <v>133</v>
      </c>
      <c r="B101" s="232" t="s">
        <v>134</v>
      </c>
      <c r="C101" s="217"/>
      <c r="D101" s="217"/>
      <c r="E101" s="213"/>
      <c r="F101" s="4"/>
      <c r="G101" s="1"/>
      <c r="H101" s="1"/>
      <c r="I101" s="1"/>
      <c r="J101" s="1"/>
      <c r="K101" s="1"/>
      <c r="L101" s="1"/>
      <c r="M101" s="1"/>
      <c r="N101" s="1"/>
      <c r="O101" s="1"/>
      <c r="P101" s="1"/>
      <c r="Q101" s="1"/>
      <c r="R101" s="1"/>
      <c r="S101" s="1"/>
      <c r="T101" s="1"/>
      <c r="U101" s="1"/>
      <c r="V101" s="1"/>
      <c r="W101" s="1"/>
      <c r="X101" s="1"/>
    </row>
    <row r="102" spans="1:34" ht="20.100000000000001" customHeight="1">
      <c r="A102" s="32"/>
      <c r="C102" s="51"/>
      <c r="D102" s="51"/>
      <c r="E102" s="51"/>
      <c r="F102" s="51"/>
      <c r="G102" s="51"/>
      <c r="H102" s="51"/>
      <c r="I102" s="51"/>
      <c r="J102" s="1240" t="s">
        <v>135</v>
      </c>
      <c r="K102" s="1240"/>
      <c r="L102" s="1240"/>
      <c r="M102" s="1240"/>
      <c r="N102" s="1240"/>
      <c r="O102" s="1238">
        <f>H83+M91+M99</f>
        <v>0</v>
      </c>
      <c r="P102" s="1238"/>
      <c r="Q102" s="1238"/>
      <c r="R102" s="1238"/>
      <c r="S102" s="1238"/>
      <c r="T102" s="1238"/>
      <c r="U102" s="1238"/>
      <c r="V102" s="1237" t="s">
        <v>136</v>
      </c>
      <c r="W102" s="1237"/>
      <c r="X102" s="1237"/>
    </row>
    <row r="103" spans="1:34" ht="20.100000000000001" customHeight="1">
      <c r="A103" s="32"/>
      <c r="B103" s="51"/>
      <c r="C103" s="51"/>
      <c r="D103" s="51"/>
      <c r="E103" s="51"/>
      <c r="F103" s="51"/>
      <c r="G103" s="51"/>
      <c r="H103" s="51"/>
      <c r="I103" s="51"/>
      <c r="J103" s="1240"/>
      <c r="K103" s="1240"/>
      <c r="L103" s="1240"/>
      <c r="M103" s="1240"/>
      <c r="N103" s="1240"/>
      <c r="O103" s="1239"/>
      <c r="P103" s="1239"/>
      <c r="Q103" s="1239"/>
      <c r="R103" s="1239"/>
      <c r="S103" s="1239"/>
      <c r="T103" s="1239"/>
      <c r="U103" s="1239"/>
      <c r="V103" s="1237"/>
      <c r="W103" s="1237"/>
      <c r="X103" s="1237"/>
    </row>
    <row r="104" spans="1:34" ht="20.100000000000001" customHeight="1" thickBot="1">
      <c r="A104" s="33" t="s">
        <v>137</v>
      </c>
      <c r="B104" s="232" t="s">
        <v>138</v>
      </c>
      <c r="C104" s="217"/>
      <c r="D104" s="217"/>
      <c r="E104" s="213"/>
      <c r="F104" s="4"/>
      <c r="G104" s="1"/>
      <c r="H104" s="1"/>
      <c r="I104" s="1"/>
      <c r="J104" s="1"/>
      <c r="K104" s="1"/>
      <c r="L104" s="1"/>
      <c r="M104" s="1"/>
      <c r="N104" s="1"/>
      <c r="O104" s="1"/>
      <c r="P104" s="1"/>
      <c r="Q104" s="1"/>
      <c r="R104" s="1"/>
      <c r="S104" s="1"/>
      <c r="T104" s="1"/>
      <c r="U104" s="1"/>
      <c r="V104" s="1"/>
      <c r="W104" s="1"/>
      <c r="X104" s="1"/>
    </row>
    <row r="105" spans="1:34" ht="23.1" customHeight="1">
      <c r="A105" s="856" t="s">
        <v>139</v>
      </c>
      <c r="B105" s="1061"/>
      <c r="C105" s="943" t="s">
        <v>140</v>
      </c>
      <c r="D105" s="943"/>
      <c r="E105" s="943"/>
      <c r="F105" s="943" t="s">
        <v>141</v>
      </c>
      <c r="G105" s="943"/>
      <c r="H105" s="943"/>
      <c r="I105" s="943"/>
      <c r="J105" s="943"/>
      <c r="K105" s="943"/>
      <c r="L105" s="943"/>
      <c r="M105" s="943"/>
      <c r="N105" s="1024" t="s">
        <v>142</v>
      </c>
      <c r="O105" s="1024"/>
      <c r="P105" s="1024"/>
      <c r="Q105" s="1183" t="s">
        <v>143</v>
      </c>
      <c r="R105" s="1183"/>
      <c r="S105" s="1183"/>
      <c r="T105" s="1183"/>
      <c r="U105" s="1183"/>
      <c r="V105" s="1183"/>
      <c r="W105" s="1183"/>
      <c r="X105" s="1184"/>
    </row>
    <row r="106" spans="1:34" ht="23.1" customHeight="1">
      <c r="A106" s="938"/>
      <c r="B106" s="1062"/>
      <c r="C106" s="941"/>
      <c r="D106" s="941"/>
      <c r="E106" s="941"/>
      <c r="F106" s="1028"/>
      <c r="G106" s="1029"/>
      <c r="H106" s="1029"/>
      <c r="I106" s="1029"/>
      <c r="J106" s="1029"/>
      <c r="K106" s="1029"/>
      <c r="L106" s="1029"/>
      <c r="M106" s="1030"/>
      <c r="N106" s="808"/>
      <c r="O106" s="808"/>
      <c r="P106" s="809"/>
      <c r="Q106" s="813"/>
      <c r="R106" s="790"/>
      <c r="S106" s="790"/>
      <c r="T106" s="790"/>
      <c r="U106" s="790"/>
      <c r="V106" s="790"/>
      <c r="W106" s="803" t="s">
        <v>111</v>
      </c>
      <c r="X106" s="804"/>
    </row>
    <row r="107" spans="1:34" ht="23.1" customHeight="1">
      <c r="A107" s="938"/>
      <c r="B107" s="1062"/>
      <c r="C107" s="941"/>
      <c r="D107" s="941"/>
      <c r="E107" s="941"/>
      <c r="F107" s="1028"/>
      <c r="G107" s="1029"/>
      <c r="H107" s="1029"/>
      <c r="I107" s="1029"/>
      <c r="J107" s="1029"/>
      <c r="K107" s="1029"/>
      <c r="L107" s="1029"/>
      <c r="M107" s="1030"/>
      <c r="N107" s="808"/>
      <c r="O107" s="808"/>
      <c r="P107" s="809"/>
      <c r="Q107" s="813"/>
      <c r="R107" s="790"/>
      <c r="S107" s="790"/>
      <c r="T107" s="790"/>
      <c r="U107" s="790"/>
      <c r="V107" s="790"/>
      <c r="W107" s="803" t="s">
        <v>111</v>
      </c>
      <c r="X107" s="804"/>
      <c r="AA107" s="1"/>
      <c r="AG107" s="50"/>
      <c r="AH107" s="50"/>
    </row>
    <row r="108" spans="1:34" ht="23.1" customHeight="1">
      <c r="A108" s="938"/>
      <c r="B108" s="1062"/>
      <c r="C108" s="941"/>
      <c r="D108" s="941"/>
      <c r="E108" s="941"/>
      <c r="F108" s="1028"/>
      <c r="G108" s="1029"/>
      <c r="H108" s="1029"/>
      <c r="I108" s="1029"/>
      <c r="J108" s="1029"/>
      <c r="K108" s="1029"/>
      <c r="L108" s="1029"/>
      <c r="M108" s="1030"/>
      <c r="N108" s="808"/>
      <c r="O108" s="808"/>
      <c r="P108" s="809"/>
      <c r="Q108" s="813"/>
      <c r="R108" s="790"/>
      <c r="S108" s="790"/>
      <c r="T108" s="790"/>
      <c r="U108" s="790"/>
      <c r="V108" s="790"/>
      <c r="W108" s="803" t="s">
        <v>111</v>
      </c>
      <c r="X108" s="804"/>
      <c r="AA108" s="1"/>
      <c r="AG108" s="50"/>
      <c r="AH108" s="50"/>
    </row>
    <row r="109" spans="1:34" ht="23.1" customHeight="1">
      <c r="A109" s="938"/>
      <c r="B109" s="1062"/>
      <c r="C109" s="941" t="s">
        <v>144</v>
      </c>
      <c r="D109" s="941"/>
      <c r="E109" s="941"/>
      <c r="F109" s="752" t="s">
        <v>53</v>
      </c>
      <c r="G109" s="752"/>
      <c r="H109" s="752"/>
      <c r="I109" s="752"/>
      <c r="J109" s="752"/>
      <c r="K109" s="752"/>
      <c r="L109" s="752"/>
      <c r="M109" s="752"/>
      <c r="N109" s="752"/>
      <c r="O109" s="752"/>
      <c r="P109" s="805"/>
      <c r="Q109" s="805" t="s">
        <v>145</v>
      </c>
      <c r="R109" s="806"/>
      <c r="S109" s="806"/>
      <c r="T109" s="806"/>
      <c r="U109" s="806"/>
      <c r="V109" s="806"/>
      <c r="W109" s="806"/>
      <c r="X109" s="812"/>
      <c r="AA109" s="1"/>
      <c r="AG109" s="50"/>
      <c r="AH109" s="50"/>
    </row>
    <row r="110" spans="1:34" ht="23.1" customHeight="1">
      <c r="A110" s="938"/>
      <c r="B110" s="1062"/>
      <c r="C110" s="941"/>
      <c r="D110" s="941"/>
      <c r="E110" s="941"/>
      <c r="F110" s="810"/>
      <c r="G110" s="810"/>
      <c r="H110" s="810"/>
      <c r="I110" s="810"/>
      <c r="J110" s="810"/>
      <c r="K110" s="810"/>
      <c r="L110" s="810"/>
      <c r="M110" s="810"/>
      <c r="N110" s="810"/>
      <c r="O110" s="810"/>
      <c r="P110" s="811"/>
      <c r="Q110" s="813"/>
      <c r="R110" s="790"/>
      <c r="S110" s="790"/>
      <c r="T110" s="790"/>
      <c r="U110" s="790"/>
      <c r="V110" s="790"/>
      <c r="W110" s="803" t="s">
        <v>111</v>
      </c>
      <c r="X110" s="804"/>
      <c r="AA110" s="44"/>
      <c r="AB110" s="46"/>
      <c r="AC110" s="46"/>
      <c r="AG110" s="1"/>
      <c r="AH110" s="1"/>
    </row>
    <row r="111" spans="1:34" ht="23.1" customHeight="1">
      <c r="A111" s="938"/>
      <c r="B111" s="1062"/>
      <c r="C111" s="941"/>
      <c r="D111" s="941"/>
      <c r="E111" s="941"/>
      <c r="F111" s="1165"/>
      <c r="G111" s="1165"/>
      <c r="H111" s="1165"/>
      <c r="I111" s="1165"/>
      <c r="J111" s="1165"/>
      <c r="K111" s="1165"/>
      <c r="L111" s="1165"/>
      <c r="M111" s="1165"/>
      <c r="N111" s="1165"/>
      <c r="O111" s="1165"/>
      <c r="P111" s="1166"/>
      <c r="Q111" s="813"/>
      <c r="R111" s="790"/>
      <c r="S111" s="790"/>
      <c r="T111" s="790"/>
      <c r="U111" s="790"/>
      <c r="V111" s="790"/>
      <c r="W111" s="803" t="s">
        <v>111</v>
      </c>
      <c r="X111" s="804"/>
      <c r="AA111" s="44"/>
      <c r="AB111" s="46"/>
      <c r="AC111" s="46"/>
      <c r="AG111" s="1"/>
      <c r="AH111" s="1"/>
    </row>
    <row r="112" spans="1:34" ht="23.1" customHeight="1" thickBot="1">
      <c r="A112" s="938"/>
      <c r="B112" s="1062"/>
      <c r="C112" s="941"/>
      <c r="D112" s="941"/>
      <c r="E112" s="942"/>
      <c r="F112" s="948" t="s">
        <v>146</v>
      </c>
      <c r="G112" s="949"/>
      <c r="H112" s="949"/>
      <c r="I112" s="949"/>
      <c r="J112" s="949"/>
      <c r="K112" s="859"/>
      <c r="L112" s="859"/>
      <c r="M112" s="859"/>
      <c r="N112" s="859"/>
      <c r="O112" s="859"/>
      <c r="P112" s="45" t="s">
        <v>83</v>
      </c>
      <c r="Q112" s="813"/>
      <c r="R112" s="790"/>
      <c r="S112" s="790"/>
      <c r="T112" s="790"/>
      <c r="U112" s="790"/>
      <c r="V112" s="790"/>
      <c r="W112" s="803" t="s">
        <v>111</v>
      </c>
      <c r="X112" s="804"/>
      <c r="AA112" s="46"/>
      <c r="AB112" s="46"/>
      <c r="AC112" s="46"/>
      <c r="AG112" s="1"/>
      <c r="AH112" s="1"/>
    </row>
    <row r="113" spans="1:34" ht="23.1" customHeight="1" thickBot="1">
      <c r="A113" s="938"/>
      <c r="B113" s="1062"/>
      <c r="C113" s="752" t="s">
        <v>147</v>
      </c>
      <c r="D113" s="752"/>
      <c r="E113" s="752"/>
      <c r="F113" s="1151"/>
      <c r="G113" s="1151"/>
      <c r="H113" s="1151"/>
      <c r="I113" s="1151"/>
      <c r="J113" s="1151"/>
      <c r="K113" s="1151"/>
      <c r="L113" s="1151"/>
      <c r="M113" s="1151"/>
      <c r="N113" s="1151"/>
      <c r="O113" s="1151"/>
      <c r="P113" s="972"/>
      <c r="Q113" s="1161">
        <f>SUM(Q106:V108,Q110:V112)</f>
        <v>0</v>
      </c>
      <c r="R113" s="1162"/>
      <c r="S113" s="1162"/>
      <c r="T113" s="1162"/>
      <c r="U113" s="1162"/>
      <c r="V113" s="1162"/>
      <c r="W113" s="1039" t="s">
        <v>111</v>
      </c>
      <c r="X113" s="1040"/>
      <c r="AA113" s="1"/>
      <c r="AG113" s="1"/>
      <c r="AH113" s="1"/>
    </row>
    <row r="114" spans="1:34" ht="23.1" customHeight="1">
      <c r="A114" s="828" t="s">
        <v>148</v>
      </c>
      <c r="B114" s="969"/>
      <c r="C114" s="972" t="s">
        <v>149</v>
      </c>
      <c r="D114" s="837"/>
      <c r="E114" s="837"/>
      <c r="F114" s="837"/>
      <c r="G114" s="837"/>
      <c r="H114" s="837"/>
      <c r="I114" s="838"/>
      <c r="J114" s="858" t="s">
        <v>150</v>
      </c>
      <c r="K114" s="834"/>
      <c r="L114" s="835"/>
      <c r="M114" s="805" t="s">
        <v>151</v>
      </c>
      <c r="N114" s="806"/>
      <c r="O114" s="806"/>
      <c r="P114" s="807"/>
      <c r="Q114" s="793" t="s">
        <v>152</v>
      </c>
      <c r="R114" s="794"/>
      <c r="S114" s="794"/>
      <c r="T114" s="794"/>
      <c r="U114" s="794"/>
      <c r="V114" s="794"/>
      <c r="W114" s="794"/>
      <c r="X114" s="912"/>
    </row>
    <row r="115" spans="1:34" ht="23.1" customHeight="1">
      <c r="A115" s="828"/>
      <c r="B115" s="969"/>
      <c r="C115" s="973" t="s">
        <v>153</v>
      </c>
      <c r="D115" s="974"/>
      <c r="E115" s="974"/>
      <c r="F115" s="974"/>
      <c r="G115" s="974"/>
      <c r="H115" s="974"/>
      <c r="I115" s="974"/>
      <c r="J115" s="904"/>
      <c r="K115" s="905"/>
      <c r="L115" s="54" t="s">
        <v>154</v>
      </c>
      <c r="M115" s="1182"/>
      <c r="N115" s="1182"/>
      <c r="O115" s="1182"/>
      <c r="P115" s="214" t="s">
        <v>111</v>
      </c>
      <c r="Q115" s="790"/>
      <c r="R115" s="790"/>
      <c r="S115" s="790"/>
      <c r="T115" s="790"/>
      <c r="U115" s="790"/>
      <c r="V115" s="790"/>
      <c r="W115" s="803" t="s">
        <v>111</v>
      </c>
      <c r="X115" s="804"/>
      <c r="AD115" s="217"/>
    </row>
    <row r="116" spans="1:34" ht="23.1" customHeight="1">
      <c r="A116" s="828"/>
      <c r="B116" s="969"/>
      <c r="C116" s="776"/>
      <c r="D116" s="777"/>
      <c r="E116" s="777"/>
      <c r="F116" s="777"/>
      <c r="G116" s="777"/>
      <c r="H116" s="777"/>
      <c r="I116" s="786"/>
      <c r="J116" s="904"/>
      <c r="K116" s="905"/>
      <c r="L116" s="54" t="s">
        <v>154</v>
      </c>
      <c r="M116" s="756"/>
      <c r="N116" s="757"/>
      <c r="O116" s="757"/>
      <c r="P116" s="53" t="s">
        <v>125</v>
      </c>
      <c r="Q116" s="790"/>
      <c r="R116" s="790"/>
      <c r="S116" s="790"/>
      <c r="T116" s="790"/>
      <c r="U116" s="790"/>
      <c r="V116" s="790"/>
      <c r="W116" s="803" t="s">
        <v>125</v>
      </c>
      <c r="X116" s="804"/>
      <c r="AD116" s="217"/>
    </row>
    <row r="117" spans="1:34" ht="23.1" customHeight="1">
      <c r="A117" s="828"/>
      <c r="B117" s="969"/>
      <c r="C117" s="776"/>
      <c r="D117" s="777"/>
      <c r="E117" s="777"/>
      <c r="F117" s="777"/>
      <c r="G117" s="777"/>
      <c r="H117" s="777"/>
      <c r="I117" s="786"/>
      <c r="J117" s="904"/>
      <c r="K117" s="905"/>
      <c r="L117" s="54" t="s">
        <v>154</v>
      </c>
      <c r="M117" s="775"/>
      <c r="N117" s="775"/>
      <c r="O117" s="775"/>
      <c r="P117" s="214" t="s">
        <v>125</v>
      </c>
      <c r="Q117" s="790"/>
      <c r="R117" s="790"/>
      <c r="S117" s="790"/>
      <c r="T117" s="790"/>
      <c r="U117" s="790"/>
      <c r="V117" s="790"/>
      <c r="W117" s="803" t="s">
        <v>125</v>
      </c>
      <c r="X117" s="804"/>
      <c r="AD117" s="217"/>
    </row>
    <row r="118" spans="1:34" ht="23.1" customHeight="1" thickBot="1">
      <c r="A118" s="828"/>
      <c r="B118" s="969"/>
      <c r="C118" s="805" t="s">
        <v>155</v>
      </c>
      <c r="D118" s="806"/>
      <c r="E118" s="806"/>
      <c r="F118" s="806"/>
      <c r="G118" s="806"/>
      <c r="H118" s="806"/>
      <c r="I118" s="806"/>
      <c r="J118" s="806"/>
      <c r="K118" s="806"/>
      <c r="L118" s="806"/>
      <c r="M118" s="806"/>
      <c r="N118" s="806"/>
      <c r="O118" s="806"/>
      <c r="P118" s="807"/>
      <c r="Q118" s="908">
        <f>SUM(Q115:V117)</f>
        <v>0</v>
      </c>
      <c r="R118" s="909"/>
      <c r="S118" s="909"/>
      <c r="T118" s="909"/>
      <c r="U118" s="909"/>
      <c r="V118" s="909"/>
      <c r="W118" s="910" t="s">
        <v>111</v>
      </c>
      <c r="X118" s="911"/>
      <c r="AD118" s="217"/>
    </row>
    <row r="119" spans="1:34" ht="23.1" customHeight="1" thickBot="1">
      <c r="A119" s="970"/>
      <c r="B119" s="971"/>
      <c r="C119" s="906" t="s">
        <v>156</v>
      </c>
      <c r="D119" s="907"/>
      <c r="E119" s="907"/>
      <c r="F119" s="907"/>
      <c r="G119" s="907"/>
      <c r="H119" s="907"/>
      <c r="I119" s="907"/>
      <c r="J119" s="907"/>
      <c r="K119" s="907"/>
      <c r="L119" s="907"/>
      <c r="M119" s="907"/>
      <c r="N119" s="907"/>
      <c r="O119" s="907"/>
      <c r="P119" s="907"/>
      <c r="Q119" s="130" t="s">
        <v>157</v>
      </c>
      <c r="R119" s="1130">
        <f>Q113+Q118</f>
        <v>0</v>
      </c>
      <c r="S119" s="1130"/>
      <c r="T119" s="1130"/>
      <c r="U119" s="1130"/>
      <c r="V119" s="1130"/>
      <c r="W119" s="1039" t="s">
        <v>125</v>
      </c>
      <c r="X119" s="1040"/>
    </row>
    <row r="120" spans="1:34" ht="23.1" customHeight="1">
      <c r="A120" s="1" t="s">
        <v>158</v>
      </c>
      <c r="B120" s="217"/>
      <c r="C120" s="217"/>
      <c r="D120" s="217"/>
      <c r="E120" s="217"/>
      <c r="F120" s="217"/>
      <c r="G120" s="217"/>
      <c r="H120" s="217"/>
      <c r="I120" s="217"/>
      <c r="J120" s="217"/>
      <c r="K120" s="217"/>
      <c r="L120" s="217"/>
      <c r="M120" s="217"/>
      <c r="N120" s="217"/>
      <c r="O120" s="217"/>
      <c r="P120" s="43"/>
      <c r="Q120" s="213"/>
      <c r="R120" s="213"/>
      <c r="S120" s="213"/>
      <c r="T120" s="1"/>
      <c r="U120" s="1"/>
      <c r="V120" s="1"/>
      <c r="W120" s="1"/>
      <c r="X120" s="1"/>
    </row>
    <row r="121" spans="1:34" ht="24.95" customHeight="1">
      <c r="A121" s="32"/>
      <c r="B121" s="217"/>
      <c r="C121" s="217"/>
      <c r="D121" s="217"/>
      <c r="E121" s="213"/>
      <c r="F121" s="4"/>
      <c r="G121" s="1"/>
      <c r="H121" s="1"/>
      <c r="I121" s="1"/>
      <c r="J121" s="1"/>
      <c r="K121" s="1"/>
      <c r="L121" s="1"/>
      <c r="M121" s="1"/>
      <c r="N121" s="1"/>
      <c r="O121" s="1"/>
      <c r="P121" s="1"/>
      <c r="Q121" s="1"/>
      <c r="R121" s="1"/>
      <c r="S121" s="1"/>
      <c r="T121" s="1"/>
      <c r="U121" s="1"/>
      <c r="V121" s="1"/>
      <c r="W121" s="1"/>
      <c r="X121" s="1"/>
    </row>
    <row r="122" spans="1:34" ht="20.100000000000001" customHeight="1">
      <c r="A122" s="33" t="s">
        <v>159</v>
      </c>
      <c r="B122" s="232" t="s">
        <v>160</v>
      </c>
      <c r="C122" s="217"/>
      <c r="D122" s="217"/>
      <c r="E122" s="213"/>
      <c r="F122" s="4"/>
      <c r="G122" s="1"/>
      <c r="H122" s="1"/>
      <c r="I122" s="1"/>
      <c r="J122" s="1"/>
      <c r="K122" s="1"/>
      <c r="L122" s="1"/>
      <c r="M122" s="1"/>
      <c r="N122" s="1"/>
      <c r="O122" s="1"/>
      <c r="P122" s="1"/>
      <c r="Q122" s="1"/>
      <c r="R122" s="1"/>
      <c r="S122" s="1"/>
      <c r="T122" s="1"/>
      <c r="U122" s="1"/>
      <c r="V122" s="1"/>
      <c r="W122" s="1"/>
      <c r="X122" s="1"/>
    </row>
    <row r="123" spans="1:34" ht="20.100000000000001" customHeight="1">
      <c r="A123" s="170" t="s">
        <v>161</v>
      </c>
      <c r="B123" s="232"/>
      <c r="C123" s="217"/>
      <c r="D123" s="217"/>
      <c r="E123" s="213"/>
      <c r="F123" s="4"/>
      <c r="G123" s="1"/>
      <c r="H123" s="1"/>
      <c r="I123" s="1"/>
      <c r="J123" s="1"/>
      <c r="K123" s="1"/>
      <c r="L123" s="1"/>
      <c r="M123" s="1"/>
      <c r="N123" s="1"/>
      <c r="O123" s="1"/>
      <c r="P123" s="1"/>
      <c r="Q123" s="1"/>
      <c r="R123" s="1"/>
      <c r="S123" s="1"/>
      <c r="T123" s="1"/>
      <c r="U123" s="1"/>
      <c r="V123" s="1"/>
      <c r="W123" s="1"/>
      <c r="X123" s="1"/>
    </row>
    <row r="124" spans="1:34" ht="20.100000000000001" customHeight="1">
      <c r="A124" s="170" t="s">
        <v>162</v>
      </c>
      <c r="B124" s="232"/>
      <c r="C124" s="217"/>
      <c r="D124" s="217"/>
      <c r="E124" s="213"/>
      <c r="F124" s="4"/>
      <c r="G124" s="1"/>
      <c r="H124" s="1"/>
      <c r="I124" s="1"/>
      <c r="J124" s="1"/>
      <c r="K124" s="1"/>
      <c r="L124" s="1"/>
      <c r="M124" s="1"/>
      <c r="N124" s="1"/>
      <c r="O124" s="1"/>
      <c r="P124" s="1"/>
      <c r="Q124" s="1"/>
      <c r="R124" s="1"/>
      <c r="S124" s="1"/>
      <c r="T124" s="1"/>
      <c r="U124" s="1"/>
      <c r="V124" s="1"/>
      <c r="W124" s="1"/>
      <c r="X124" s="1"/>
    </row>
    <row r="125" spans="1:34" ht="11.25" customHeight="1">
      <c r="A125" s="33"/>
      <c r="B125" s="232"/>
      <c r="C125" s="217"/>
      <c r="D125" s="217"/>
      <c r="E125" s="213"/>
      <c r="F125" s="4"/>
      <c r="G125" s="1"/>
      <c r="H125" s="1"/>
      <c r="I125" s="1"/>
      <c r="J125" s="1"/>
      <c r="K125" s="1"/>
      <c r="L125" s="1"/>
      <c r="M125" s="1"/>
      <c r="N125" s="1"/>
      <c r="O125" s="1"/>
      <c r="P125" s="1"/>
      <c r="Q125" s="1"/>
      <c r="R125" s="1"/>
      <c r="S125" s="1"/>
      <c r="T125" s="1"/>
      <c r="U125" s="1"/>
      <c r="V125" s="1"/>
      <c r="W125" s="1"/>
      <c r="X125" s="1"/>
    </row>
    <row r="126" spans="1:34" ht="20.100000000000001" customHeight="1" thickBot="1">
      <c r="A126" s="76" t="s">
        <v>163</v>
      </c>
      <c r="B126" s="232"/>
      <c r="C126" s="217"/>
      <c r="D126" s="217"/>
      <c r="E126" s="213"/>
      <c r="F126" s="4"/>
      <c r="G126" s="1"/>
      <c r="H126" s="1"/>
      <c r="I126" s="1"/>
      <c r="J126" s="1"/>
      <c r="K126" s="1"/>
      <c r="L126" s="1"/>
      <c r="M126" s="1"/>
      <c r="N126" s="1"/>
      <c r="O126" s="1"/>
      <c r="P126" s="1"/>
      <c r="Q126" s="1"/>
      <c r="R126" s="1"/>
      <c r="S126" s="1"/>
      <c r="T126" s="1"/>
      <c r="U126" s="1"/>
      <c r="V126" s="1"/>
      <c r="W126" s="1"/>
      <c r="X126" s="1"/>
    </row>
    <row r="127" spans="1:34" ht="23.1" customHeight="1">
      <c r="A127" s="856" t="s">
        <v>164</v>
      </c>
      <c r="B127" s="1061"/>
      <c r="C127" s="1146" t="s">
        <v>165</v>
      </c>
      <c r="D127" s="1146"/>
      <c r="E127" s="1146"/>
      <c r="F127" s="1146"/>
      <c r="G127" s="1146" t="s">
        <v>166</v>
      </c>
      <c r="H127" s="1146"/>
      <c r="I127" s="1146"/>
      <c r="J127" s="1146"/>
      <c r="K127" s="1146"/>
      <c r="L127" s="1146"/>
      <c r="M127" s="1146"/>
      <c r="N127" s="1146"/>
      <c r="O127" s="1146"/>
      <c r="P127" s="1146"/>
      <c r="Q127" s="1146"/>
      <c r="R127" s="1146"/>
      <c r="S127" s="1146"/>
      <c r="T127" s="1147" t="s">
        <v>108</v>
      </c>
      <c r="U127" s="1147"/>
      <c r="V127" s="1147"/>
      <c r="W127" s="1147"/>
      <c r="X127" s="1148"/>
    </row>
    <row r="128" spans="1:34" ht="23.1" customHeight="1">
      <c r="A128" s="938"/>
      <c r="B128" s="1062"/>
      <c r="C128" s="1143" t="s">
        <v>167</v>
      </c>
      <c r="D128" s="1143"/>
      <c r="E128" s="1143"/>
      <c r="F128" s="1143"/>
      <c r="G128" s="1144"/>
      <c r="H128" s="1144"/>
      <c r="I128" s="1144"/>
      <c r="J128" s="1144"/>
      <c r="K128" s="1144"/>
      <c r="L128" s="1144"/>
      <c r="M128" s="1144"/>
      <c r="N128" s="1144"/>
      <c r="O128" s="1144"/>
      <c r="P128" s="1144"/>
      <c r="Q128" s="1144"/>
      <c r="R128" s="1144"/>
      <c r="S128" s="1145"/>
      <c r="T128" s="756"/>
      <c r="U128" s="757"/>
      <c r="V128" s="757"/>
      <c r="W128" s="757"/>
      <c r="X128" s="231" t="s">
        <v>111</v>
      </c>
    </row>
    <row r="129" spans="1:24" ht="23.1" customHeight="1">
      <c r="A129" s="938"/>
      <c r="B129" s="1062"/>
      <c r="C129" s="1143" t="s">
        <v>168</v>
      </c>
      <c r="D129" s="1143"/>
      <c r="E129" s="1143"/>
      <c r="F129" s="1143"/>
      <c r="G129" s="1144"/>
      <c r="H129" s="1144"/>
      <c r="I129" s="1144"/>
      <c r="J129" s="1144"/>
      <c r="K129" s="1144"/>
      <c r="L129" s="1144"/>
      <c r="M129" s="1144"/>
      <c r="N129" s="1144"/>
      <c r="O129" s="1144"/>
      <c r="P129" s="1144"/>
      <c r="Q129" s="1144"/>
      <c r="R129" s="1144"/>
      <c r="S129" s="1145"/>
      <c r="T129" s="774"/>
      <c r="U129" s="775"/>
      <c r="V129" s="775"/>
      <c r="W129" s="775"/>
      <c r="X129" s="231" t="s">
        <v>125</v>
      </c>
    </row>
    <row r="130" spans="1:24" ht="23.1" customHeight="1">
      <c r="A130" s="938"/>
      <c r="B130" s="1062"/>
      <c r="C130" s="1143" t="s">
        <v>169</v>
      </c>
      <c r="D130" s="1143"/>
      <c r="E130" s="1143"/>
      <c r="F130" s="1143"/>
      <c r="G130" s="1144"/>
      <c r="H130" s="1144"/>
      <c r="I130" s="1144"/>
      <c r="J130" s="1144"/>
      <c r="K130" s="1144"/>
      <c r="L130" s="1144"/>
      <c r="M130" s="1144"/>
      <c r="N130" s="1144"/>
      <c r="O130" s="1144"/>
      <c r="P130" s="1144"/>
      <c r="Q130" s="1144"/>
      <c r="R130" s="1144"/>
      <c r="S130" s="1145"/>
      <c r="T130" s="776"/>
      <c r="U130" s="777"/>
      <c r="V130" s="777"/>
      <c r="W130" s="777"/>
      <c r="X130" s="231" t="s">
        <v>125</v>
      </c>
    </row>
    <row r="131" spans="1:24" ht="23.1" customHeight="1">
      <c r="A131" s="938"/>
      <c r="B131" s="1062"/>
      <c r="C131" s="1143" t="s">
        <v>170</v>
      </c>
      <c r="D131" s="1143"/>
      <c r="E131" s="1143"/>
      <c r="F131" s="1143"/>
      <c r="G131" s="1144"/>
      <c r="H131" s="1144"/>
      <c r="I131" s="1144"/>
      <c r="J131" s="1144"/>
      <c r="K131" s="1144"/>
      <c r="L131" s="1144"/>
      <c r="M131" s="1144"/>
      <c r="N131" s="1144"/>
      <c r="O131" s="1144"/>
      <c r="P131" s="1144"/>
      <c r="Q131" s="1144"/>
      <c r="R131" s="1144"/>
      <c r="S131" s="1145"/>
      <c r="T131" s="776"/>
      <c r="U131" s="777"/>
      <c r="V131" s="777"/>
      <c r="W131" s="777"/>
      <c r="X131" s="231" t="s">
        <v>125</v>
      </c>
    </row>
    <row r="132" spans="1:24" ht="23.1" customHeight="1">
      <c r="A132" s="938"/>
      <c r="B132" s="1062"/>
      <c r="C132" s="887"/>
      <c r="D132" s="887"/>
      <c r="E132" s="887"/>
      <c r="F132" s="887"/>
      <c r="G132" s="887"/>
      <c r="H132" s="887"/>
      <c r="I132" s="887"/>
      <c r="J132" s="887"/>
      <c r="K132" s="887"/>
      <c r="L132" s="887"/>
      <c r="M132" s="887"/>
      <c r="N132" s="887"/>
      <c r="O132" s="887"/>
      <c r="P132" s="887"/>
      <c r="Q132" s="887"/>
      <c r="R132" s="887"/>
      <c r="S132" s="887"/>
      <c r="T132" s="776"/>
      <c r="U132" s="777"/>
      <c r="V132" s="777"/>
      <c r="W132" s="777"/>
      <c r="X132" s="231" t="s">
        <v>125</v>
      </c>
    </row>
    <row r="133" spans="1:24" ht="23.1" customHeight="1">
      <c r="A133" s="938"/>
      <c r="B133" s="1062"/>
      <c r="C133" s="887"/>
      <c r="D133" s="887"/>
      <c r="E133" s="887"/>
      <c r="F133" s="887"/>
      <c r="G133" s="887"/>
      <c r="H133" s="887"/>
      <c r="I133" s="887"/>
      <c r="J133" s="887"/>
      <c r="K133" s="887"/>
      <c r="L133" s="887"/>
      <c r="M133" s="887"/>
      <c r="N133" s="887"/>
      <c r="O133" s="887"/>
      <c r="P133" s="887"/>
      <c r="Q133" s="887"/>
      <c r="R133" s="887"/>
      <c r="S133" s="776"/>
      <c r="T133" s="776"/>
      <c r="U133" s="777"/>
      <c r="V133" s="777"/>
      <c r="W133" s="777"/>
      <c r="X133" s="231" t="s">
        <v>125</v>
      </c>
    </row>
    <row r="134" spans="1:24" ht="23.1" customHeight="1" thickBot="1">
      <c r="A134" s="938"/>
      <c r="B134" s="1062"/>
      <c r="C134" s="887"/>
      <c r="D134" s="887"/>
      <c r="E134" s="887"/>
      <c r="F134" s="887"/>
      <c r="G134" s="887"/>
      <c r="H134" s="887"/>
      <c r="I134" s="887"/>
      <c r="J134" s="887"/>
      <c r="K134" s="887"/>
      <c r="L134" s="887"/>
      <c r="M134" s="887"/>
      <c r="N134" s="887"/>
      <c r="O134" s="887"/>
      <c r="P134" s="887"/>
      <c r="Q134" s="887"/>
      <c r="R134" s="887"/>
      <c r="S134" s="776"/>
      <c r="T134" s="822"/>
      <c r="U134" s="823"/>
      <c r="V134" s="823"/>
      <c r="W134" s="823"/>
      <c r="X134" s="231" t="s">
        <v>125</v>
      </c>
    </row>
    <row r="135" spans="1:24" ht="23.1" customHeight="1" thickBot="1">
      <c r="A135" s="938"/>
      <c r="B135" s="1062"/>
      <c r="C135" s="1121" t="s">
        <v>171</v>
      </c>
      <c r="D135" s="1121"/>
      <c r="E135" s="1121"/>
      <c r="F135" s="1121"/>
      <c r="G135" s="1121"/>
      <c r="H135" s="1121"/>
      <c r="I135" s="1121"/>
      <c r="J135" s="1121"/>
      <c r="K135" s="1121"/>
      <c r="L135" s="1121"/>
      <c r="M135" s="1121"/>
      <c r="N135" s="1121"/>
      <c r="O135" s="1121"/>
      <c r="P135" s="1121"/>
      <c r="Q135" s="1121"/>
      <c r="R135" s="1121"/>
      <c r="S135" s="1160"/>
      <c r="T135" s="129" t="s">
        <v>172</v>
      </c>
      <c r="U135" s="1130">
        <f>SUM(T128:W134)</f>
        <v>0</v>
      </c>
      <c r="V135" s="1130"/>
      <c r="W135" s="1130"/>
      <c r="X135" s="225" t="s">
        <v>125</v>
      </c>
    </row>
    <row r="136" spans="1:24" ht="23.1" customHeight="1">
      <c r="A136" s="938" t="s">
        <v>173</v>
      </c>
      <c r="B136" s="1062"/>
      <c r="C136" s="752" t="s">
        <v>174</v>
      </c>
      <c r="D136" s="752"/>
      <c r="E136" s="752"/>
      <c r="F136" s="752"/>
      <c r="G136" s="752" t="s">
        <v>175</v>
      </c>
      <c r="H136" s="752"/>
      <c r="I136" s="752"/>
      <c r="J136" s="752"/>
      <c r="K136" s="752"/>
      <c r="L136" s="1138" t="s">
        <v>176</v>
      </c>
      <c r="M136" s="1139"/>
      <c r="N136" s="1139"/>
      <c r="O136" s="1139"/>
      <c r="P136" s="1138" t="s">
        <v>177</v>
      </c>
      <c r="Q136" s="1139"/>
      <c r="R136" s="1139"/>
      <c r="S136" s="1139"/>
      <c r="T136" s="1140" t="s">
        <v>178</v>
      </c>
      <c r="U136" s="1141"/>
      <c r="V136" s="1141"/>
      <c r="W136" s="1141"/>
      <c r="X136" s="1142"/>
    </row>
    <row r="137" spans="1:24" ht="23.1" customHeight="1">
      <c r="A137" s="938"/>
      <c r="B137" s="1062"/>
      <c r="C137" s="1137"/>
      <c r="D137" s="1137"/>
      <c r="E137" s="1137"/>
      <c r="F137" s="1137"/>
      <c r="G137" s="1137"/>
      <c r="H137" s="1137"/>
      <c r="I137" s="1137"/>
      <c r="J137" s="1137"/>
      <c r="K137" s="783"/>
      <c r="L137" s="811"/>
      <c r="M137" s="814"/>
      <c r="N137" s="814"/>
      <c r="O137" s="45" t="s">
        <v>179</v>
      </c>
      <c r="P137" s="776"/>
      <c r="Q137" s="777"/>
      <c r="R137" s="777"/>
      <c r="S137" s="53" t="s">
        <v>111</v>
      </c>
      <c r="T137" s="776"/>
      <c r="U137" s="777"/>
      <c r="V137" s="777"/>
      <c r="W137" s="777"/>
      <c r="X137" s="53" t="s">
        <v>111</v>
      </c>
    </row>
    <row r="138" spans="1:24" ht="23.1" customHeight="1">
      <c r="A138" s="938"/>
      <c r="B138" s="1062"/>
      <c r="C138" s="1137"/>
      <c r="D138" s="1137"/>
      <c r="E138" s="1137"/>
      <c r="F138" s="1137"/>
      <c r="G138" s="1137"/>
      <c r="H138" s="1137"/>
      <c r="I138" s="1137"/>
      <c r="J138" s="1137"/>
      <c r="K138" s="1137"/>
      <c r="L138" s="811"/>
      <c r="M138" s="814"/>
      <c r="N138" s="814"/>
      <c r="O138" s="2" t="s">
        <v>179</v>
      </c>
      <c r="P138" s="822"/>
      <c r="Q138" s="823"/>
      <c r="R138" s="823"/>
      <c r="S138" s="214" t="s">
        <v>111</v>
      </c>
      <c r="T138" s="776"/>
      <c r="U138" s="777"/>
      <c r="V138" s="777"/>
      <c r="W138" s="777"/>
      <c r="X138" s="214" t="s">
        <v>111</v>
      </c>
    </row>
    <row r="139" spans="1:24" ht="23.1" customHeight="1">
      <c r="A139" s="938"/>
      <c r="B139" s="1062"/>
      <c r="C139" s="1137"/>
      <c r="D139" s="1137"/>
      <c r="E139" s="1137"/>
      <c r="F139" s="1137"/>
      <c r="G139" s="1137"/>
      <c r="H139" s="1137"/>
      <c r="I139" s="1137"/>
      <c r="J139" s="1137"/>
      <c r="K139" s="1137"/>
      <c r="L139" s="811"/>
      <c r="M139" s="814"/>
      <c r="N139" s="814"/>
      <c r="O139" s="45" t="s">
        <v>179</v>
      </c>
      <c r="P139" s="776"/>
      <c r="Q139" s="777"/>
      <c r="R139" s="777"/>
      <c r="S139" s="53" t="s">
        <v>111</v>
      </c>
      <c r="T139" s="776"/>
      <c r="U139" s="777"/>
      <c r="V139" s="777"/>
      <c r="W139" s="777"/>
      <c r="X139" s="53" t="s">
        <v>111</v>
      </c>
    </row>
    <row r="140" spans="1:24" ht="23.1" customHeight="1">
      <c r="A140" s="938"/>
      <c r="B140" s="1062"/>
      <c r="C140" s="1137"/>
      <c r="D140" s="1137"/>
      <c r="E140" s="1137"/>
      <c r="F140" s="1137"/>
      <c r="G140" s="1137"/>
      <c r="H140" s="1137"/>
      <c r="I140" s="1137"/>
      <c r="J140" s="1137"/>
      <c r="K140" s="1137"/>
      <c r="L140" s="811"/>
      <c r="M140" s="814"/>
      <c r="N140" s="814"/>
      <c r="O140" s="45" t="s">
        <v>179</v>
      </c>
      <c r="P140" s="822"/>
      <c r="Q140" s="823"/>
      <c r="R140" s="823"/>
      <c r="S140" s="53" t="s">
        <v>111</v>
      </c>
      <c r="T140" s="776"/>
      <c r="U140" s="777"/>
      <c r="V140" s="777"/>
      <c r="W140" s="777"/>
      <c r="X140" s="53" t="s">
        <v>111</v>
      </c>
    </row>
    <row r="141" spans="1:24" ht="23.1" customHeight="1" thickBot="1">
      <c r="A141" s="938"/>
      <c r="B141" s="1062"/>
      <c r="C141" s="1137"/>
      <c r="D141" s="1137"/>
      <c r="E141" s="1137"/>
      <c r="F141" s="1137"/>
      <c r="G141" s="1137"/>
      <c r="H141" s="1137"/>
      <c r="I141" s="1137"/>
      <c r="J141" s="1137"/>
      <c r="K141" s="1137"/>
      <c r="L141" s="811"/>
      <c r="M141" s="814"/>
      <c r="N141" s="814"/>
      <c r="O141" s="2" t="s">
        <v>179</v>
      </c>
      <c r="P141" s="776"/>
      <c r="Q141" s="777"/>
      <c r="R141" s="777"/>
      <c r="S141" s="53" t="s">
        <v>111</v>
      </c>
      <c r="T141" s="822"/>
      <c r="U141" s="823"/>
      <c r="V141" s="823"/>
      <c r="W141" s="823"/>
      <c r="X141" s="53" t="s">
        <v>111</v>
      </c>
    </row>
    <row r="142" spans="1:24" ht="23.1" customHeight="1" thickBot="1">
      <c r="A142" s="938"/>
      <c r="B142" s="1062"/>
      <c r="C142" s="1121" t="s">
        <v>171</v>
      </c>
      <c r="D142" s="1121"/>
      <c r="E142" s="1121"/>
      <c r="F142" s="1121"/>
      <c r="G142" s="1121"/>
      <c r="H142" s="1121"/>
      <c r="I142" s="1121"/>
      <c r="J142" s="1121"/>
      <c r="K142" s="1121"/>
      <c r="L142" s="1121"/>
      <c r="M142" s="1121"/>
      <c r="N142" s="1121"/>
      <c r="O142" s="1121"/>
      <c r="P142" s="1122"/>
      <c r="Q142" s="1122"/>
      <c r="R142" s="1122"/>
      <c r="S142" s="1123"/>
      <c r="T142" s="129" t="s">
        <v>180</v>
      </c>
      <c r="U142" s="1130">
        <f>SUM(T137:W141)</f>
        <v>0</v>
      </c>
      <c r="V142" s="1130"/>
      <c r="W142" s="1130"/>
      <c r="X142" s="225" t="s">
        <v>125</v>
      </c>
    </row>
    <row r="143" spans="1:24" ht="23.1" customHeight="1">
      <c r="A143" s="1124" t="s">
        <v>181</v>
      </c>
      <c r="B143" s="1125"/>
      <c r="C143" s="1125"/>
      <c r="D143" s="1125"/>
      <c r="E143" s="1125"/>
      <c r="F143" s="1125"/>
      <c r="G143" s="1125"/>
      <c r="H143" s="1125"/>
      <c r="I143" s="1125"/>
      <c r="J143" s="1125"/>
      <c r="K143" s="1125"/>
      <c r="L143" s="1125"/>
      <c r="M143" s="1125"/>
      <c r="N143" s="1125"/>
      <c r="O143" s="1125"/>
      <c r="P143" s="1125"/>
      <c r="Q143" s="1125"/>
      <c r="R143" s="1125"/>
      <c r="S143" s="1126"/>
      <c r="T143" s="1131" t="s">
        <v>182</v>
      </c>
      <c r="U143" s="1133">
        <f>U135-U142</f>
        <v>0</v>
      </c>
      <c r="V143" s="1133"/>
      <c r="W143" s="1133"/>
      <c r="X143" s="1135" t="s">
        <v>125</v>
      </c>
    </row>
    <row r="144" spans="1:24" ht="23.1" customHeight="1" thickBot="1">
      <c r="A144" s="1127"/>
      <c r="B144" s="1128"/>
      <c r="C144" s="1128"/>
      <c r="D144" s="1128"/>
      <c r="E144" s="1128"/>
      <c r="F144" s="1128"/>
      <c r="G144" s="1128"/>
      <c r="H144" s="1128"/>
      <c r="I144" s="1128"/>
      <c r="J144" s="1128"/>
      <c r="K144" s="1128"/>
      <c r="L144" s="1128"/>
      <c r="M144" s="1128"/>
      <c r="N144" s="1128"/>
      <c r="O144" s="1128"/>
      <c r="P144" s="1128"/>
      <c r="Q144" s="1128"/>
      <c r="R144" s="1128"/>
      <c r="S144" s="1129"/>
      <c r="T144" s="1132"/>
      <c r="U144" s="1134"/>
      <c r="V144" s="1134"/>
      <c r="W144" s="1134"/>
      <c r="X144" s="1136"/>
    </row>
    <row r="145" spans="1:32" ht="23.1" customHeight="1">
      <c r="A145" s="165"/>
      <c r="B145" s="165"/>
      <c r="C145" s="165"/>
      <c r="D145" s="165"/>
      <c r="E145" s="165"/>
      <c r="F145" s="165"/>
      <c r="G145" s="165"/>
      <c r="H145" s="165"/>
      <c r="I145" s="165"/>
      <c r="J145" s="165"/>
      <c r="K145" s="165"/>
      <c r="L145" s="165"/>
      <c r="M145" s="165"/>
      <c r="N145" s="165"/>
      <c r="O145" s="165"/>
      <c r="P145" s="165"/>
      <c r="Q145" s="165"/>
      <c r="R145" s="165"/>
      <c r="S145" s="165"/>
      <c r="T145" s="166"/>
      <c r="U145" s="167"/>
      <c r="V145" s="167"/>
      <c r="W145" s="167"/>
      <c r="X145" s="213"/>
    </row>
    <row r="146" spans="1:32" ht="23.1" customHeight="1" thickBot="1">
      <c r="A146" s="171" t="s">
        <v>183</v>
      </c>
      <c r="B146" s="156"/>
      <c r="C146" s="156"/>
      <c r="D146" s="156"/>
      <c r="E146" s="156"/>
      <c r="F146" s="156"/>
      <c r="G146" s="156"/>
      <c r="H146" s="156"/>
      <c r="I146" s="156"/>
      <c r="J146" s="156"/>
      <c r="K146" s="156"/>
      <c r="L146" s="156"/>
      <c r="M146" s="156"/>
      <c r="N146" s="156"/>
      <c r="O146" s="156"/>
      <c r="P146" s="156"/>
      <c r="Q146" s="156"/>
      <c r="R146" s="156"/>
      <c r="S146" s="156"/>
      <c r="T146" s="157"/>
      <c r="U146" s="158"/>
      <c r="V146" s="158"/>
      <c r="W146" s="158"/>
      <c r="X146" s="209"/>
    </row>
    <row r="147" spans="1:32" ht="23.1" customHeight="1" thickBot="1">
      <c r="A147" s="750" t="s">
        <v>184</v>
      </c>
      <c r="B147" s="750"/>
      <c r="C147" s="750"/>
      <c r="D147" s="750"/>
      <c r="E147" s="750"/>
      <c r="F147" s="750"/>
      <c r="G147" s="750"/>
      <c r="H147" s="750"/>
      <c r="I147" s="750"/>
      <c r="J147" s="750"/>
      <c r="K147" s="750"/>
      <c r="L147" s="750"/>
      <c r="M147" s="750" t="s">
        <v>185</v>
      </c>
      <c r="N147" s="750"/>
      <c r="O147" s="750"/>
      <c r="P147" s="750"/>
      <c r="Q147" s="750"/>
      <c r="R147" s="750"/>
      <c r="S147" s="750"/>
      <c r="T147" s="746"/>
      <c r="U147" s="746"/>
      <c r="V147" s="746"/>
      <c r="W147" s="746"/>
      <c r="X147" s="172" t="s">
        <v>125</v>
      </c>
    </row>
    <row r="148" spans="1:32" ht="23.1" customHeight="1" thickBot="1">
      <c r="A148" s="750"/>
      <c r="B148" s="750"/>
      <c r="C148" s="750"/>
      <c r="D148" s="750"/>
      <c r="E148" s="750"/>
      <c r="F148" s="750"/>
      <c r="G148" s="750"/>
      <c r="H148" s="750"/>
      <c r="I148" s="750"/>
      <c r="J148" s="750"/>
      <c r="K148" s="750"/>
      <c r="L148" s="750"/>
      <c r="M148" s="750" t="s">
        <v>186</v>
      </c>
      <c r="N148" s="750"/>
      <c r="O148" s="750"/>
      <c r="P148" s="750"/>
      <c r="Q148" s="750"/>
      <c r="R148" s="750"/>
      <c r="S148" s="750"/>
      <c r="T148" s="746"/>
      <c r="U148" s="746"/>
      <c r="V148" s="746"/>
      <c r="W148" s="746"/>
      <c r="X148" s="172" t="s">
        <v>125</v>
      </c>
    </row>
    <row r="149" spans="1:32" ht="23.1" customHeight="1" thickBot="1">
      <c r="A149" s="750"/>
      <c r="B149" s="750"/>
      <c r="C149" s="750"/>
      <c r="D149" s="750"/>
      <c r="E149" s="750"/>
      <c r="F149" s="750"/>
      <c r="G149" s="750"/>
      <c r="H149" s="750"/>
      <c r="I149" s="750"/>
      <c r="J149" s="750"/>
      <c r="K149" s="750"/>
      <c r="L149" s="750"/>
      <c r="M149" s="750" t="s">
        <v>187</v>
      </c>
      <c r="N149" s="750"/>
      <c r="O149" s="750"/>
      <c r="P149" s="750"/>
      <c r="Q149" s="750"/>
      <c r="R149" s="750"/>
      <c r="S149" s="750"/>
      <c r="T149" s="747" t="str">
        <f>IFERROR(ROUNDDOWN(T147/(T147+T148),1),"")</f>
        <v/>
      </c>
      <c r="U149" s="748"/>
      <c r="V149" s="748"/>
      <c r="W149" s="748"/>
      <c r="X149" s="749"/>
    </row>
    <row r="150" spans="1:32" ht="23.1" customHeight="1">
      <c r="A150" s="165"/>
      <c r="B150" s="165"/>
      <c r="C150" s="165"/>
      <c r="D150" s="165"/>
      <c r="E150" s="165"/>
      <c r="F150" s="165"/>
      <c r="G150" s="165"/>
      <c r="H150" s="165"/>
      <c r="I150" s="165"/>
      <c r="J150" s="165"/>
      <c r="K150" s="165"/>
      <c r="L150" s="165"/>
      <c r="M150" s="165"/>
      <c r="N150" s="165"/>
      <c r="O150" s="165"/>
      <c r="P150" s="165"/>
      <c r="Q150" s="165"/>
      <c r="R150" s="165"/>
      <c r="S150" s="165"/>
      <c r="T150" s="166"/>
      <c r="U150" s="167"/>
      <c r="V150" s="167"/>
      <c r="W150" s="167"/>
      <c r="X150" s="213"/>
    </row>
    <row r="151" spans="1:32" ht="23.1" customHeight="1">
      <c r="A151" s="165"/>
      <c r="B151" s="165"/>
      <c r="C151" s="165"/>
      <c r="D151" s="165"/>
      <c r="E151" s="165"/>
      <c r="F151" s="165"/>
      <c r="G151" s="165"/>
      <c r="H151" s="165"/>
      <c r="I151" s="165"/>
      <c r="J151" s="165"/>
      <c r="K151" s="165"/>
      <c r="L151" s="165"/>
      <c r="M151" s="165"/>
      <c r="N151" s="165"/>
      <c r="O151" s="165"/>
      <c r="P151" s="165"/>
      <c r="Q151" s="165"/>
      <c r="R151" s="165"/>
      <c r="S151" s="165"/>
      <c r="T151" s="166"/>
      <c r="U151" s="167"/>
      <c r="V151" s="167"/>
      <c r="W151" s="167"/>
      <c r="X151" s="213"/>
    </row>
    <row r="152" spans="1:32" ht="23.1" customHeight="1">
      <c r="A152" s="165"/>
      <c r="B152" s="165"/>
      <c r="C152" s="165"/>
      <c r="D152" s="165"/>
      <c r="E152" s="165"/>
      <c r="F152" s="165"/>
      <c r="G152" s="165"/>
      <c r="H152" s="165"/>
      <c r="I152" s="165"/>
      <c r="J152" s="165"/>
      <c r="K152" s="165"/>
      <c r="L152" s="165"/>
      <c r="M152" s="165"/>
      <c r="N152" s="165"/>
      <c r="O152" s="165"/>
      <c r="P152" s="165"/>
      <c r="Q152" s="165"/>
      <c r="R152" s="165"/>
      <c r="S152" s="165"/>
      <c r="T152" s="166"/>
      <c r="U152" s="167"/>
      <c r="V152" s="167"/>
      <c r="W152" s="167"/>
      <c r="X152" s="213"/>
    </row>
    <row r="153" spans="1:32" s="34" customFormat="1" ht="30" customHeight="1" thickBot="1">
      <c r="A153" s="33" t="s">
        <v>188</v>
      </c>
      <c r="B153" s="34" t="s">
        <v>189</v>
      </c>
      <c r="E153" s="771"/>
      <c r="F153" s="771"/>
      <c r="G153" s="771"/>
      <c r="H153" s="771"/>
      <c r="I153" s="771"/>
      <c r="J153" s="771"/>
      <c r="K153" s="771"/>
      <c r="L153" s="771"/>
      <c r="M153" s="771"/>
      <c r="N153" s="771"/>
      <c r="O153" s="771"/>
      <c r="P153" s="771"/>
      <c r="Q153" s="771"/>
      <c r="R153" s="771"/>
      <c r="S153" s="771"/>
      <c r="T153" s="771"/>
      <c r="U153" s="771"/>
      <c r="V153" s="765" t="s">
        <v>190</v>
      </c>
      <c r="W153" s="765"/>
      <c r="X153" s="765"/>
      <c r="Y153" s="35"/>
      <c r="AB153" s="9"/>
      <c r="AC153" s="9"/>
      <c r="AD153" s="9"/>
      <c r="AE153" s="9"/>
      <c r="AF153" s="9"/>
    </row>
    <row r="154" spans="1:32" ht="21.95" customHeight="1">
      <c r="A154" s="1073" t="s">
        <v>191</v>
      </c>
      <c r="B154" s="794"/>
      <c r="C154" s="912"/>
      <c r="D154" s="1088" t="s">
        <v>192</v>
      </c>
      <c r="E154" s="966"/>
      <c r="F154" s="966"/>
      <c r="G154" s="966"/>
      <c r="H154" s="966"/>
      <c r="I154" s="966"/>
      <c r="J154" s="966"/>
      <c r="K154" s="966"/>
      <c r="L154" s="966"/>
      <c r="M154" s="966"/>
      <c r="N154" s="966"/>
      <c r="O154" s="966"/>
      <c r="P154" s="966"/>
      <c r="Q154" s="966"/>
      <c r="R154" s="967"/>
      <c r="S154" s="793" t="s">
        <v>193</v>
      </c>
      <c r="T154" s="794"/>
      <c r="U154" s="797"/>
      <c r="V154" s="794" t="s">
        <v>194</v>
      </c>
      <c r="W154" s="794"/>
      <c r="X154" s="912"/>
      <c r="Y154" s="217"/>
    </row>
    <row r="155" spans="1:32" ht="23.1" customHeight="1">
      <c r="A155" s="836"/>
      <c r="B155" s="837"/>
      <c r="C155" s="1074"/>
      <c r="D155" s="8" t="s">
        <v>195</v>
      </c>
      <c r="E155" s="6" t="s">
        <v>196</v>
      </c>
      <c r="F155" s="6" t="s">
        <v>197</v>
      </c>
      <c r="G155" s="6" t="s">
        <v>198</v>
      </c>
      <c r="H155" s="6" t="s">
        <v>199</v>
      </c>
      <c r="I155" s="6" t="s">
        <v>200</v>
      </c>
      <c r="J155" s="6" t="s">
        <v>201</v>
      </c>
      <c r="K155" s="6" t="s">
        <v>202</v>
      </c>
      <c r="L155" s="6" t="s">
        <v>203</v>
      </c>
      <c r="M155" s="6" t="s">
        <v>204</v>
      </c>
      <c r="N155" s="6" t="s">
        <v>205</v>
      </c>
      <c r="O155" s="7" t="s">
        <v>206</v>
      </c>
      <c r="P155" s="1120" t="s">
        <v>207</v>
      </c>
      <c r="Q155" s="806"/>
      <c r="R155" s="807"/>
      <c r="S155" s="972"/>
      <c r="T155" s="837"/>
      <c r="U155" s="838"/>
      <c r="V155" s="837"/>
      <c r="W155" s="837"/>
      <c r="X155" s="1074"/>
      <c r="Y155" s="217"/>
    </row>
    <row r="156" spans="1:32" ht="33" customHeight="1">
      <c r="A156" s="1094" t="s">
        <v>208</v>
      </c>
      <c r="B156" s="949"/>
      <c r="C156" s="1095"/>
      <c r="D156" s="135"/>
      <c r="E156" s="136"/>
      <c r="F156" s="136"/>
      <c r="G156" s="136"/>
      <c r="H156" s="136"/>
      <c r="I156" s="136"/>
      <c r="J156" s="136"/>
      <c r="K156" s="136"/>
      <c r="L156" s="136"/>
      <c r="M156" s="136"/>
      <c r="N156" s="136"/>
      <c r="O156" s="137"/>
      <c r="P156" s="562">
        <f>SUM(D156:O156)</f>
        <v>0</v>
      </c>
      <c r="Q156" s="563"/>
      <c r="R156" s="564"/>
      <c r="S156" s="1096"/>
      <c r="T156" s="1097"/>
      <c r="U156" s="1098"/>
      <c r="V156" s="1097"/>
      <c r="W156" s="1097"/>
      <c r="X156" s="1099"/>
      <c r="Y156" s="36"/>
    </row>
    <row r="157" spans="1:32" ht="33" customHeight="1">
      <c r="A157" s="1094" t="s">
        <v>209</v>
      </c>
      <c r="B157" s="949"/>
      <c r="C157" s="1095"/>
      <c r="D157" s="135"/>
      <c r="E157" s="136"/>
      <c r="F157" s="136"/>
      <c r="G157" s="136"/>
      <c r="H157" s="136"/>
      <c r="I157" s="136"/>
      <c r="J157" s="136"/>
      <c r="K157" s="136"/>
      <c r="L157" s="136"/>
      <c r="M157" s="136"/>
      <c r="N157" s="136"/>
      <c r="O157" s="137"/>
      <c r="P157" s="562">
        <f>SUM(D157:O157)</f>
        <v>0</v>
      </c>
      <c r="Q157" s="563"/>
      <c r="R157" s="564"/>
      <c r="S157" s="1096"/>
      <c r="T157" s="1097"/>
      <c r="U157" s="1098"/>
      <c r="V157" s="1097"/>
      <c r="W157" s="1097"/>
      <c r="X157" s="1099"/>
      <c r="Y157" s="36"/>
    </row>
    <row r="158" spans="1:32" ht="33" customHeight="1">
      <c r="A158" s="1100" t="s">
        <v>210</v>
      </c>
      <c r="B158" s="1101"/>
      <c r="C158" s="1102"/>
      <c r="D158" s="55">
        <f>D156-D157</f>
        <v>0</v>
      </c>
      <c r="E158" s="55">
        <f t="shared" ref="E158:O158" si="0">E156-E157</f>
        <v>0</v>
      </c>
      <c r="F158" s="55">
        <f t="shared" si="0"/>
        <v>0</v>
      </c>
      <c r="G158" s="55">
        <f t="shared" si="0"/>
        <v>0</v>
      </c>
      <c r="H158" s="55">
        <f t="shared" si="0"/>
        <v>0</v>
      </c>
      <c r="I158" s="55">
        <f t="shared" si="0"/>
        <v>0</v>
      </c>
      <c r="J158" s="55">
        <f t="shared" si="0"/>
        <v>0</v>
      </c>
      <c r="K158" s="55">
        <f t="shared" si="0"/>
        <v>0</v>
      </c>
      <c r="L158" s="55">
        <f t="shared" si="0"/>
        <v>0</v>
      </c>
      <c r="M158" s="55">
        <f t="shared" si="0"/>
        <v>0</v>
      </c>
      <c r="N158" s="55">
        <f t="shared" si="0"/>
        <v>0</v>
      </c>
      <c r="O158" s="55">
        <f t="shared" si="0"/>
        <v>0</v>
      </c>
      <c r="P158" s="562">
        <f>SUM(D158:O158)</f>
        <v>0</v>
      </c>
      <c r="Q158" s="563"/>
      <c r="R158" s="564"/>
      <c r="S158" s="570">
        <f>S156-S157</f>
        <v>0</v>
      </c>
      <c r="T158" s="571"/>
      <c r="U158" s="572"/>
      <c r="V158" s="570">
        <f>V156-V157</f>
        <v>0</v>
      </c>
      <c r="W158" s="571"/>
      <c r="X158" s="573"/>
      <c r="Y158" s="37"/>
    </row>
    <row r="159" spans="1:32" ht="33" customHeight="1">
      <c r="A159" s="1100" t="s">
        <v>211</v>
      </c>
      <c r="B159" s="1101"/>
      <c r="C159" s="1102"/>
      <c r="D159" s="138" t="str">
        <f>IF(ISERROR(D158/D156),"",D158/D156)</f>
        <v/>
      </c>
      <c r="E159" s="138" t="str">
        <f t="shared" ref="E159:N159" si="1">IF(ISERROR(E158/E156),"",E158/E156)</f>
        <v/>
      </c>
      <c r="F159" s="138" t="str">
        <f t="shared" si="1"/>
        <v/>
      </c>
      <c r="G159" s="138" t="str">
        <f t="shared" si="1"/>
        <v/>
      </c>
      <c r="H159" s="138" t="str">
        <f t="shared" si="1"/>
        <v/>
      </c>
      <c r="I159" s="138" t="str">
        <f t="shared" si="1"/>
        <v/>
      </c>
      <c r="J159" s="138" t="str">
        <f t="shared" si="1"/>
        <v/>
      </c>
      <c r="K159" s="138" t="str">
        <f t="shared" si="1"/>
        <v/>
      </c>
      <c r="L159" s="138" t="str">
        <f t="shared" si="1"/>
        <v/>
      </c>
      <c r="M159" s="138" t="str">
        <f t="shared" si="1"/>
        <v/>
      </c>
      <c r="N159" s="138" t="str">
        <f t="shared" si="1"/>
        <v/>
      </c>
      <c r="O159" s="138" t="str">
        <f>IF(ISERROR(O158/O156),"",O158/O156)</f>
        <v/>
      </c>
      <c r="P159" s="574" t="str">
        <f>IF(ISERROR(P158/P156),"",P158/P156)</f>
        <v/>
      </c>
      <c r="Q159" s="575"/>
      <c r="R159" s="575"/>
      <c r="S159" s="1116" t="str">
        <f>IF(ISERROR(S158/S156),"",S158/S156)</f>
        <v/>
      </c>
      <c r="T159" s="1117"/>
      <c r="U159" s="1118"/>
      <c r="V159" s="1117" t="str">
        <f>IF(ISERROR(V158/V156),"",V158/V156)</f>
        <v/>
      </c>
      <c r="W159" s="1117"/>
      <c r="X159" s="1119"/>
      <c r="Y159" s="37"/>
    </row>
    <row r="160" spans="1:32" ht="33" customHeight="1">
      <c r="A160" s="1111" t="s">
        <v>212</v>
      </c>
      <c r="B160" s="948" t="s">
        <v>213</v>
      </c>
      <c r="C160" s="1095"/>
      <c r="D160" s="135"/>
      <c r="E160" s="136"/>
      <c r="F160" s="136"/>
      <c r="G160" s="136"/>
      <c r="H160" s="136"/>
      <c r="I160" s="136"/>
      <c r="J160" s="136"/>
      <c r="K160" s="136"/>
      <c r="L160" s="136"/>
      <c r="M160" s="136"/>
      <c r="N160" s="136"/>
      <c r="O160" s="137"/>
      <c r="P160" s="562">
        <f t="shared" ref="P160:P169" si="2">SUM(D160:O160)</f>
        <v>0</v>
      </c>
      <c r="Q160" s="563"/>
      <c r="R160" s="564"/>
      <c r="S160" s="1096"/>
      <c r="T160" s="1097"/>
      <c r="U160" s="1098"/>
      <c r="V160" s="1097"/>
      <c r="W160" s="1097"/>
      <c r="X160" s="1099"/>
      <c r="Y160" s="36"/>
    </row>
    <row r="161" spans="1:25" ht="33" customHeight="1">
      <c r="A161" s="828"/>
      <c r="B161" s="948" t="s">
        <v>214</v>
      </c>
      <c r="C161" s="1095"/>
      <c r="D161" s="135"/>
      <c r="E161" s="136"/>
      <c r="F161" s="136"/>
      <c r="G161" s="136"/>
      <c r="H161" s="136"/>
      <c r="I161" s="136"/>
      <c r="J161" s="136"/>
      <c r="K161" s="136"/>
      <c r="L161" s="136"/>
      <c r="M161" s="136"/>
      <c r="N161" s="136"/>
      <c r="O161" s="137"/>
      <c r="P161" s="562">
        <f t="shared" si="2"/>
        <v>0</v>
      </c>
      <c r="Q161" s="563"/>
      <c r="R161" s="564"/>
      <c r="S161" s="1096"/>
      <c r="T161" s="1097"/>
      <c r="U161" s="1098"/>
      <c r="V161" s="1097"/>
      <c r="W161" s="1097"/>
      <c r="X161" s="1099"/>
      <c r="Y161" s="36"/>
    </row>
    <row r="162" spans="1:25" ht="33" customHeight="1">
      <c r="A162" s="828"/>
      <c r="B162" s="948" t="s">
        <v>215</v>
      </c>
      <c r="C162" s="1095"/>
      <c r="D162" s="135"/>
      <c r="E162" s="136"/>
      <c r="F162" s="136"/>
      <c r="G162" s="136"/>
      <c r="H162" s="136"/>
      <c r="I162" s="136"/>
      <c r="J162" s="136"/>
      <c r="K162" s="136"/>
      <c r="L162" s="136"/>
      <c r="M162" s="136"/>
      <c r="N162" s="136"/>
      <c r="O162" s="137"/>
      <c r="P162" s="562">
        <f t="shared" si="2"/>
        <v>0</v>
      </c>
      <c r="Q162" s="563"/>
      <c r="R162" s="564"/>
      <c r="S162" s="1096"/>
      <c r="T162" s="1097"/>
      <c r="U162" s="1098"/>
      <c r="V162" s="1097"/>
      <c r="W162" s="1097"/>
      <c r="X162" s="1099"/>
      <c r="Y162" s="36"/>
    </row>
    <row r="163" spans="1:25" ht="33" customHeight="1">
      <c r="A163" s="828"/>
      <c r="B163" s="948" t="s">
        <v>216</v>
      </c>
      <c r="C163" s="1095"/>
      <c r="D163" s="135"/>
      <c r="E163" s="136"/>
      <c r="F163" s="136"/>
      <c r="G163" s="136"/>
      <c r="H163" s="136"/>
      <c r="I163" s="136"/>
      <c r="J163" s="136"/>
      <c r="K163" s="136"/>
      <c r="L163" s="136"/>
      <c r="M163" s="136"/>
      <c r="N163" s="136"/>
      <c r="O163" s="137"/>
      <c r="P163" s="562">
        <f t="shared" si="2"/>
        <v>0</v>
      </c>
      <c r="Q163" s="563"/>
      <c r="R163" s="564"/>
      <c r="S163" s="1096"/>
      <c r="T163" s="1097"/>
      <c r="U163" s="1098"/>
      <c r="V163" s="1097"/>
      <c r="W163" s="1097"/>
      <c r="X163" s="1099"/>
      <c r="Y163" s="36"/>
    </row>
    <row r="164" spans="1:25" ht="33" customHeight="1">
      <c r="A164" s="828"/>
      <c r="B164" s="948" t="s">
        <v>217</v>
      </c>
      <c r="C164" s="1095"/>
      <c r="D164" s="135"/>
      <c r="E164" s="136"/>
      <c r="F164" s="136"/>
      <c r="G164" s="136"/>
      <c r="H164" s="136"/>
      <c r="I164" s="136"/>
      <c r="J164" s="136"/>
      <c r="K164" s="136"/>
      <c r="L164" s="136"/>
      <c r="M164" s="136"/>
      <c r="N164" s="136"/>
      <c r="O164" s="137"/>
      <c r="P164" s="562">
        <f t="shared" si="2"/>
        <v>0</v>
      </c>
      <c r="Q164" s="563"/>
      <c r="R164" s="564"/>
      <c r="S164" s="1096"/>
      <c r="T164" s="1097"/>
      <c r="U164" s="1098"/>
      <c r="V164" s="1097"/>
      <c r="W164" s="1097"/>
      <c r="X164" s="1099"/>
      <c r="Y164" s="36"/>
    </row>
    <row r="165" spans="1:25" ht="33" customHeight="1">
      <c r="A165" s="828"/>
      <c r="B165" s="948" t="s">
        <v>218</v>
      </c>
      <c r="C165" s="1095"/>
      <c r="D165" s="135"/>
      <c r="E165" s="136"/>
      <c r="F165" s="136"/>
      <c r="G165" s="136"/>
      <c r="H165" s="136"/>
      <c r="I165" s="136"/>
      <c r="J165" s="136"/>
      <c r="K165" s="136"/>
      <c r="L165" s="136"/>
      <c r="M165" s="136"/>
      <c r="N165" s="136"/>
      <c r="O165" s="137"/>
      <c r="P165" s="562">
        <f t="shared" si="2"/>
        <v>0</v>
      </c>
      <c r="Q165" s="563"/>
      <c r="R165" s="564"/>
      <c r="S165" s="1096"/>
      <c r="T165" s="1097"/>
      <c r="U165" s="1098"/>
      <c r="V165" s="1097"/>
      <c r="W165" s="1097"/>
      <c r="X165" s="1099"/>
      <c r="Y165" s="36"/>
    </row>
    <row r="166" spans="1:25" ht="33" customHeight="1">
      <c r="A166" s="828"/>
      <c r="B166" s="948" t="s">
        <v>219</v>
      </c>
      <c r="C166" s="1095"/>
      <c r="D166" s="135"/>
      <c r="E166" s="136"/>
      <c r="F166" s="136"/>
      <c r="G166" s="136"/>
      <c r="H166" s="136"/>
      <c r="I166" s="136"/>
      <c r="J166" s="136"/>
      <c r="K166" s="136"/>
      <c r="L166" s="136"/>
      <c r="M166" s="136"/>
      <c r="N166" s="136"/>
      <c r="O166" s="137"/>
      <c r="P166" s="562">
        <f t="shared" si="2"/>
        <v>0</v>
      </c>
      <c r="Q166" s="563"/>
      <c r="R166" s="564"/>
      <c r="S166" s="1096"/>
      <c r="T166" s="1097"/>
      <c r="U166" s="1098"/>
      <c r="V166" s="1097"/>
      <c r="W166" s="1097"/>
      <c r="X166" s="1099"/>
      <c r="Y166" s="36"/>
    </row>
    <row r="167" spans="1:25" ht="33" customHeight="1">
      <c r="A167" s="828"/>
      <c r="B167" s="1115" t="s">
        <v>220</v>
      </c>
      <c r="C167" s="1095"/>
      <c r="D167" s="135"/>
      <c r="E167" s="136"/>
      <c r="F167" s="136"/>
      <c r="G167" s="136"/>
      <c r="H167" s="136"/>
      <c r="I167" s="136"/>
      <c r="J167" s="136"/>
      <c r="K167" s="136"/>
      <c r="L167" s="136"/>
      <c r="M167" s="136"/>
      <c r="N167" s="136"/>
      <c r="O167" s="137"/>
      <c r="P167" s="562">
        <f t="shared" si="2"/>
        <v>0</v>
      </c>
      <c r="Q167" s="563"/>
      <c r="R167" s="564"/>
      <c r="S167" s="1096"/>
      <c r="T167" s="1097"/>
      <c r="U167" s="1098"/>
      <c r="V167" s="1097"/>
      <c r="W167" s="1097"/>
      <c r="X167" s="1099"/>
      <c r="Y167" s="36"/>
    </row>
    <row r="168" spans="1:25" ht="33" customHeight="1">
      <c r="A168" s="828"/>
      <c r="B168" s="948" t="s">
        <v>221</v>
      </c>
      <c r="C168" s="1095"/>
      <c r="D168" s="135"/>
      <c r="E168" s="136"/>
      <c r="F168" s="136"/>
      <c r="G168" s="136"/>
      <c r="H168" s="136"/>
      <c r="I168" s="136"/>
      <c r="J168" s="136"/>
      <c r="K168" s="136"/>
      <c r="L168" s="136"/>
      <c r="M168" s="136"/>
      <c r="N168" s="136"/>
      <c r="O168" s="137"/>
      <c r="P168" s="562">
        <f t="shared" si="2"/>
        <v>0</v>
      </c>
      <c r="Q168" s="563"/>
      <c r="R168" s="564"/>
      <c r="S168" s="1096"/>
      <c r="T168" s="1097"/>
      <c r="U168" s="1098"/>
      <c r="V168" s="1097"/>
      <c r="W168" s="1097"/>
      <c r="X168" s="1099"/>
      <c r="Y168" s="36"/>
    </row>
    <row r="169" spans="1:25" ht="33" customHeight="1">
      <c r="A169" s="828"/>
      <c r="B169" s="1113" t="s">
        <v>222</v>
      </c>
      <c r="C169" s="1114"/>
      <c r="D169" s="135"/>
      <c r="E169" s="136"/>
      <c r="F169" s="136"/>
      <c r="G169" s="136"/>
      <c r="H169" s="136"/>
      <c r="I169" s="136"/>
      <c r="J169" s="136"/>
      <c r="K169" s="136"/>
      <c r="L169" s="136"/>
      <c r="M169" s="136"/>
      <c r="N169" s="136"/>
      <c r="O169" s="137"/>
      <c r="P169" s="562">
        <f t="shared" si="2"/>
        <v>0</v>
      </c>
      <c r="Q169" s="563"/>
      <c r="R169" s="564"/>
      <c r="S169" s="1107"/>
      <c r="T169" s="1108"/>
      <c r="U169" s="1109"/>
      <c r="V169" s="1107"/>
      <c r="W169" s="1108"/>
      <c r="X169" s="1110"/>
      <c r="Y169" s="36"/>
    </row>
    <row r="170" spans="1:25" ht="33" customHeight="1">
      <c r="A170" s="1112"/>
      <c r="B170" s="949" t="s">
        <v>223</v>
      </c>
      <c r="C170" s="1095"/>
      <c r="D170" s="56">
        <f>SUM(D160:D169)</f>
        <v>0</v>
      </c>
      <c r="E170" s="56">
        <f t="shared" ref="E170:O170" si="3">SUM(E160:E169)</f>
        <v>0</v>
      </c>
      <c r="F170" s="56">
        <f t="shared" si="3"/>
        <v>0</v>
      </c>
      <c r="G170" s="56">
        <f t="shared" si="3"/>
        <v>0</v>
      </c>
      <c r="H170" s="56">
        <f t="shared" si="3"/>
        <v>0</v>
      </c>
      <c r="I170" s="56">
        <f t="shared" si="3"/>
        <v>0</v>
      </c>
      <c r="J170" s="56">
        <f>SUM(J160:J169)</f>
        <v>0</v>
      </c>
      <c r="K170" s="56">
        <f t="shared" si="3"/>
        <v>0</v>
      </c>
      <c r="L170" s="56">
        <f t="shared" si="3"/>
        <v>0</v>
      </c>
      <c r="M170" s="56">
        <f t="shared" si="3"/>
        <v>0</v>
      </c>
      <c r="N170" s="56">
        <f t="shared" si="3"/>
        <v>0</v>
      </c>
      <c r="O170" s="56">
        <f t="shared" si="3"/>
        <v>0</v>
      </c>
      <c r="P170" s="562">
        <f>SUM(P160:R169)</f>
        <v>0</v>
      </c>
      <c r="Q170" s="563"/>
      <c r="R170" s="564"/>
      <c r="S170" s="584">
        <f>SUM(S160:U169)</f>
        <v>0</v>
      </c>
      <c r="T170" s="585"/>
      <c r="U170" s="586"/>
      <c r="V170" s="584">
        <f>SUM(V160:X169)</f>
        <v>0</v>
      </c>
      <c r="W170" s="585"/>
      <c r="X170" s="587"/>
      <c r="Y170" s="1"/>
    </row>
    <row r="171" spans="1:25" ht="33" customHeight="1">
      <c r="A171" s="1091" t="s">
        <v>224</v>
      </c>
      <c r="B171" s="1092"/>
      <c r="C171" s="1093"/>
      <c r="D171" s="55">
        <f>D156-D157-D170</f>
        <v>0</v>
      </c>
      <c r="E171" s="55">
        <f t="shared" ref="E171:O171" si="4">E156-E157-E170</f>
        <v>0</v>
      </c>
      <c r="F171" s="55">
        <f t="shared" si="4"/>
        <v>0</v>
      </c>
      <c r="G171" s="55">
        <f t="shared" si="4"/>
        <v>0</v>
      </c>
      <c r="H171" s="55">
        <f t="shared" si="4"/>
        <v>0</v>
      </c>
      <c r="I171" s="55">
        <f t="shared" si="4"/>
        <v>0</v>
      </c>
      <c r="J171" s="55">
        <f t="shared" si="4"/>
        <v>0</v>
      </c>
      <c r="K171" s="55">
        <f t="shared" si="4"/>
        <v>0</v>
      </c>
      <c r="L171" s="55">
        <f t="shared" si="4"/>
        <v>0</v>
      </c>
      <c r="M171" s="55">
        <f>M156-M157-M170</f>
        <v>0</v>
      </c>
      <c r="N171" s="55">
        <f t="shared" si="4"/>
        <v>0</v>
      </c>
      <c r="O171" s="55">
        <f t="shared" si="4"/>
        <v>0</v>
      </c>
      <c r="P171" s="562">
        <f>P156-P157-P170</f>
        <v>0</v>
      </c>
      <c r="Q171" s="563"/>
      <c r="R171" s="563"/>
      <c r="S171" s="565">
        <f>S156-S157-S170</f>
        <v>0</v>
      </c>
      <c r="T171" s="563"/>
      <c r="U171" s="564"/>
      <c r="V171" s="563">
        <f>V156-V157-V170</f>
        <v>0</v>
      </c>
      <c r="W171" s="563"/>
      <c r="X171" s="566"/>
      <c r="Y171" s="36"/>
    </row>
    <row r="172" spans="1:25" ht="33" customHeight="1">
      <c r="A172" s="1091" t="s">
        <v>225</v>
      </c>
      <c r="B172" s="1092"/>
      <c r="C172" s="1093"/>
      <c r="D172" s="135"/>
      <c r="E172" s="136"/>
      <c r="F172" s="136"/>
      <c r="G172" s="136"/>
      <c r="H172" s="136"/>
      <c r="I172" s="136"/>
      <c r="J172" s="136"/>
      <c r="K172" s="136"/>
      <c r="L172" s="136"/>
      <c r="M172" s="136"/>
      <c r="N172" s="136"/>
      <c r="O172" s="137"/>
      <c r="P172" s="562">
        <f>SUM(D172:O172)</f>
        <v>0</v>
      </c>
      <c r="Q172" s="563"/>
      <c r="R172" s="564"/>
      <c r="S172" s="1107"/>
      <c r="T172" s="1108"/>
      <c r="U172" s="1109"/>
      <c r="V172" s="1107"/>
      <c r="W172" s="1108"/>
      <c r="X172" s="1110"/>
      <c r="Y172" s="36"/>
    </row>
    <row r="173" spans="1:25" ht="33" customHeight="1">
      <c r="A173" s="1091" t="s">
        <v>226</v>
      </c>
      <c r="B173" s="1092"/>
      <c r="C173" s="1093"/>
      <c r="D173" s="55">
        <f>D171+D172</f>
        <v>0</v>
      </c>
      <c r="E173" s="55">
        <f t="shared" ref="E173:O173" si="5">E171+E172</f>
        <v>0</v>
      </c>
      <c r="F173" s="55">
        <f t="shared" si="5"/>
        <v>0</v>
      </c>
      <c r="G173" s="55">
        <f t="shared" si="5"/>
        <v>0</v>
      </c>
      <c r="H173" s="55">
        <f t="shared" si="5"/>
        <v>0</v>
      </c>
      <c r="I173" s="55">
        <f t="shared" si="5"/>
        <v>0</v>
      </c>
      <c r="J173" s="55">
        <f t="shared" si="5"/>
        <v>0</v>
      </c>
      <c r="K173" s="55">
        <f t="shared" si="5"/>
        <v>0</v>
      </c>
      <c r="L173" s="55">
        <f t="shared" si="5"/>
        <v>0</v>
      </c>
      <c r="M173" s="55">
        <f t="shared" si="5"/>
        <v>0</v>
      </c>
      <c r="N173" s="55">
        <f t="shared" si="5"/>
        <v>0</v>
      </c>
      <c r="O173" s="55">
        <f t="shared" si="5"/>
        <v>0</v>
      </c>
      <c r="P173" s="562">
        <f>P171+P172</f>
        <v>0</v>
      </c>
      <c r="Q173" s="563"/>
      <c r="R173" s="563"/>
      <c r="S173" s="565">
        <f>S171+S172</f>
        <v>0</v>
      </c>
      <c r="T173" s="563"/>
      <c r="U173" s="564"/>
      <c r="V173" s="563">
        <f>V171+V172</f>
        <v>0</v>
      </c>
      <c r="W173" s="563"/>
      <c r="X173" s="566"/>
      <c r="Y173" s="36"/>
    </row>
    <row r="174" spans="1:25" ht="33" customHeight="1">
      <c r="A174" s="1100" t="s">
        <v>227</v>
      </c>
      <c r="B174" s="1101"/>
      <c r="C174" s="1102"/>
      <c r="D174" s="135"/>
      <c r="E174" s="136"/>
      <c r="F174" s="136"/>
      <c r="G174" s="136"/>
      <c r="H174" s="136"/>
      <c r="I174" s="136"/>
      <c r="J174" s="136"/>
      <c r="K174" s="136"/>
      <c r="L174" s="136"/>
      <c r="M174" s="136"/>
      <c r="N174" s="136"/>
      <c r="O174" s="137"/>
      <c r="P174" s="562">
        <f>SUM(D174:O174)</f>
        <v>0</v>
      </c>
      <c r="Q174" s="563"/>
      <c r="R174" s="564"/>
      <c r="S174" s="1103"/>
      <c r="T174" s="1104"/>
      <c r="U174" s="1105"/>
      <c r="V174" s="1103"/>
      <c r="W174" s="1104"/>
      <c r="X174" s="1106"/>
      <c r="Y174" s="36"/>
    </row>
    <row r="175" spans="1:25" ht="33" customHeight="1">
      <c r="A175" s="1091" t="s">
        <v>228</v>
      </c>
      <c r="B175" s="1092"/>
      <c r="C175" s="1093"/>
      <c r="D175" s="135"/>
      <c r="E175" s="136"/>
      <c r="F175" s="136"/>
      <c r="G175" s="136"/>
      <c r="H175" s="136"/>
      <c r="I175" s="136"/>
      <c r="J175" s="136"/>
      <c r="K175" s="136"/>
      <c r="L175" s="136"/>
      <c r="M175" s="136"/>
      <c r="N175" s="136"/>
      <c r="O175" s="137"/>
      <c r="P175" s="562">
        <f>SUM(D175:O175)</f>
        <v>0</v>
      </c>
      <c r="Q175" s="563"/>
      <c r="R175" s="564"/>
      <c r="S175" s="1096"/>
      <c r="T175" s="1097"/>
      <c r="U175" s="1098"/>
      <c r="V175" s="1096"/>
      <c r="W175" s="1097"/>
      <c r="X175" s="1099"/>
      <c r="Y175" s="36"/>
    </row>
    <row r="176" spans="1:25" ht="33" customHeight="1">
      <c r="A176" s="1091" t="s">
        <v>229</v>
      </c>
      <c r="B176" s="1092"/>
      <c r="C176" s="1093"/>
      <c r="D176" s="55">
        <f>D167+D173-D174-D175</f>
        <v>0</v>
      </c>
      <c r="E176" s="55">
        <f t="shared" ref="E176:O176" si="6">E167+E173-E174-E175</f>
        <v>0</v>
      </c>
      <c r="F176" s="55">
        <f t="shared" si="6"/>
        <v>0</v>
      </c>
      <c r="G176" s="55">
        <f t="shared" si="6"/>
        <v>0</v>
      </c>
      <c r="H176" s="55">
        <f t="shared" si="6"/>
        <v>0</v>
      </c>
      <c r="I176" s="55">
        <f t="shared" si="6"/>
        <v>0</v>
      </c>
      <c r="J176" s="55">
        <f t="shared" si="6"/>
        <v>0</v>
      </c>
      <c r="K176" s="55">
        <f t="shared" si="6"/>
        <v>0</v>
      </c>
      <c r="L176" s="55">
        <f t="shared" si="6"/>
        <v>0</v>
      </c>
      <c r="M176" s="55">
        <f>M167+M173-M174-M175</f>
        <v>0</v>
      </c>
      <c r="N176" s="55">
        <f t="shared" si="6"/>
        <v>0</v>
      </c>
      <c r="O176" s="55">
        <f t="shared" si="6"/>
        <v>0</v>
      </c>
      <c r="P176" s="562">
        <f>P167+P173-P174-P175</f>
        <v>0</v>
      </c>
      <c r="Q176" s="563"/>
      <c r="R176" s="563"/>
      <c r="S176" s="565">
        <f>S167+S173-S174-S175</f>
        <v>0</v>
      </c>
      <c r="T176" s="563"/>
      <c r="U176" s="564"/>
      <c r="V176" s="563">
        <f>V167+V173-V174-V175</f>
        <v>0</v>
      </c>
      <c r="W176" s="563"/>
      <c r="X176" s="566"/>
      <c r="Y176" s="36"/>
    </row>
    <row r="177" spans="1:32" ht="33" customHeight="1">
      <c r="A177" s="1094" t="s">
        <v>230</v>
      </c>
      <c r="B177" s="949"/>
      <c r="C177" s="1095"/>
      <c r="D177" s="135"/>
      <c r="E177" s="136"/>
      <c r="F177" s="136"/>
      <c r="G177" s="136"/>
      <c r="H177" s="136"/>
      <c r="I177" s="136"/>
      <c r="J177" s="136"/>
      <c r="K177" s="136"/>
      <c r="L177" s="136"/>
      <c r="M177" s="136"/>
      <c r="N177" s="136"/>
      <c r="O177" s="137"/>
      <c r="P177" s="562">
        <f>SUM(D177:O177)</f>
        <v>0</v>
      </c>
      <c r="Q177" s="563"/>
      <c r="R177" s="564"/>
      <c r="S177" s="1096"/>
      <c r="T177" s="1097"/>
      <c r="U177" s="1098"/>
      <c r="V177" s="1096"/>
      <c r="W177" s="1097"/>
      <c r="X177" s="1099"/>
      <c r="Y177" s="36"/>
    </row>
    <row r="178" spans="1:32" ht="33" customHeight="1" thickBot="1">
      <c r="A178" s="1084" t="s">
        <v>231</v>
      </c>
      <c r="B178" s="1085"/>
      <c r="C178" s="1086"/>
      <c r="D178" s="59">
        <f>D176-D177</f>
        <v>0</v>
      </c>
      <c r="E178" s="60">
        <f>E176-E177</f>
        <v>0</v>
      </c>
      <c r="F178" s="60">
        <f t="shared" ref="F178:O178" si="7">F176-F177</f>
        <v>0</v>
      </c>
      <c r="G178" s="60">
        <f t="shared" si="7"/>
        <v>0</v>
      </c>
      <c r="H178" s="60">
        <f t="shared" si="7"/>
        <v>0</v>
      </c>
      <c r="I178" s="60">
        <f t="shared" si="7"/>
        <v>0</v>
      </c>
      <c r="J178" s="60">
        <f t="shared" si="7"/>
        <v>0</v>
      </c>
      <c r="K178" s="60">
        <f>K176-K177</f>
        <v>0</v>
      </c>
      <c r="L178" s="60">
        <f t="shared" si="7"/>
        <v>0</v>
      </c>
      <c r="M178" s="60">
        <f t="shared" si="7"/>
        <v>0</v>
      </c>
      <c r="N178" s="60">
        <f t="shared" si="7"/>
        <v>0</v>
      </c>
      <c r="O178" s="60">
        <f t="shared" si="7"/>
        <v>0</v>
      </c>
      <c r="P178" s="596">
        <f>P176-P177</f>
        <v>0</v>
      </c>
      <c r="Q178" s="597"/>
      <c r="R178" s="597"/>
      <c r="S178" s="598">
        <f>S176-S177</f>
        <v>0</v>
      </c>
      <c r="T178" s="597"/>
      <c r="U178" s="599"/>
      <c r="V178" s="597">
        <f>V176-V177</f>
        <v>0</v>
      </c>
      <c r="W178" s="597"/>
      <c r="X178" s="600"/>
      <c r="Y178" s="36"/>
    </row>
    <row r="179" spans="1:32" s="34" customFormat="1" ht="18" customHeight="1" thickBot="1">
      <c r="A179" s="34" t="s">
        <v>232</v>
      </c>
      <c r="AB179" s="9"/>
      <c r="AC179" s="9"/>
      <c r="AD179" s="9"/>
      <c r="AE179" s="9"/>
      <c r="AF179" s="9"/>
    </row>
    <row r="180" spans="1:32" ht="22.5" customHeight="1">
      <c r="A180" s="1073"/>
      <c r="B180" s="794"/>
      <c r="C180" s="912"/>
      <c r="D180" s="1088" t="s">
        <v>233</v>
      </c>
      <c r="E180" s="966"/>
      <c r="F180" s="966"/>
      <c r="G180" s="966"/>
      <c r="H180" s="966"/>
      <c r="I180" s="966"/>
      <c r="J180" s="966"/>
      <c r="K180" s="966"/>
      <c r="L180" s="966"/>
      <c r="M180" s="966"/>
      <c r="N180" s="966"/>
      <c r="O180" s="966"/>
      <c r="P180" s="966"/>
      <c r="Q180" s="966"/>
      <c r="R180" s="966"/>
      <c r="S180" s="966"/>
      <c r="T180" s="966"/>
      <c r="U180" s="966"/>
      <c r="V180" s="966"/>
      <c r="W180" s="966"/>
      <c r="X180" s="1089"/>
      <c r="Y180" s="217"/>
    </row>
    <row r="181" spans="1:32" ht="22.5" customHeight="1" thickBot="1">
      <c r="A181" s="950"/>
      <c r="B181" s="796"/>
      <c r="C181" s="1087"/>
      <c r="D181" s="1065" t="s">
        <v>192</v>
      </c>
      <c r="E181" s="907"/>
      <c r="F181" s="907"/>
      <c r="G181" s="907"/>
      <c r="H181" s="907"/>
      <c r="I181" s="907"/>
      <c r="J181" s="1090"/>
      <c r="K181" s="906" t="s">
        <v>193</v>
      </c>
      <c r="L181" s="907"/>
      <c r="M181" s="907"/>
      <c r="N181" s="907"/>
      <c r="O181" s="907"/>
      <c r="P181" s="907"/>
      <c r="Q181" s="1090"/>
      <c r="R181" s="906" t="s">
        <v>234</v>
      </c>
      <c r="S181" s="907"/>
      <c r="T181" s="907"/>
      <c r="U181" s="907"/>
      <c r="V181" s="907"/>
      <c r="W181" s="907"/>
      <c r="X181" s="1066"/>
      <c r="Y181" s="217"/>
    </row>
    <row r="182" spans="1:32" ht="30" customHeight="1">
      <c r="A182" s="1073" t="s">
        <v>235</v>
      </c>
      <c r="B182" s="794"/>
      <c r="C182" s="912"/>
      <c r="D182" s="1075"/>
      <c r="E182" s="1076"/>
      <c r="F182" s="1076"/>
      <c r="G182" s="1076"/>
      <c r="H182" s="1076"/>
      <c r="I182" s="1076"/>
      <c r="J182" s="1076"/>
      <c r="K182" s="1077"/>
      <c r="L182" s="1078"/>
      <c r="M182" s="1078"/>
      <c r="N182" s="1078"/>
      <c r="O182" s="1078"/>
      <c r="P182" s="1078"/>
      <c r="Q182" s="1079"/>
      <c r="R182" s="1077"/>
      <c r="S182" s="1078"/>
      <c r="T182" s="1078"/>
      <c r="U182" s="1078"/>
      <c r="V182" s="1078"/>
      <c r="W182" s="1078"/>
      <c r="X182" s="1080"/>
      <c r="Y182" s="38"/>
    </row>
    <row r="183" spans="1:32" ht="30" customHeight="1">
      <c r="A183" s="1042"/>
      <c r="B183" s="957"/>
      <c r="C183" s="1043"/>
      <c r="D183" s="1047"/>
      <c r="E183" s="1048"/>
      <c r="F183" s="1048"/>
      <c r="G183" s="1048"/>
      <c r="H183" s="1048"/>
      <c r="I183" s="1048"/>
      <c r="J183" s="1048"/>
      <c r="K183" s="1053"/>
      <c r="L183" s="1054"/>
      <c r="M183" s="1054"/>
      <c r="N183" s="1054"/>
      <c r="O183" s="1054"/>
      <c r="P183" s="1054"/>
      <c r="Q183" s="1055"/>
      <c r="R183" s="1053"/>
      <c r="S183" s="1054"/>
      <c r="T183" s="1054"/>
      <c r="U183" s="1054"/>
      <c r="V183" s="1054"/>
      <c r="W183" s="1054"/>
      <c r="X183" s="1081"/>
      <c r="Y183" s="38"/>
    </row>
    <row r="184" spans="1:32" ht="30" customHeight="1">
      <c r="A184" s="836"/>
      <c r="B184" s="837"/>
      <c r="C184" s="1074"/>
      <c r="D184" s="1047"/>
      <c r="E184" s="1048"/>
      <c r="F184" s="1048"/>
      <c r="G184" s="1048"/>
      <c r="H184" s="1048"/>
      <c r="I184" s="1048"/>
      <c r="J184" s="1048"/>
      <c r="K184" s="1058"/>
      <c r="L184" s="1059"/>
      <c r="M184" s="1059"/>
      <c r="N184" s="1059"/>
      <c r="O184" s="1059"/>
      <c r="P184" s="1059"/>
      <c r="Q184" s="1060"/>
      <c r="R184" s="1058"/>
      <c r="S184" s="1059"/>
      <c r="T184" s="1059"/>
      <c r="U184" s="1059"/>
      <c r="V184" s="1059"/>
      <c r="W184" s="1059"/>
      <c r="X184" s="1082"/>
      <c r="Y184" s="38"/>
    </row>
    <row r="185" spans="1:32" ht="30" customHeight="1">
      <c r="A185" s="833" t="s">
        <v>236</v>
      </c>
      <c r="B185" s="834"/>
      <c r="C185" s="1041"/>
      <c r="D185" s="1044"/>
      <c r="E185" s="1045"/>
      <c r="F185" s="1045"/>
      <c r="G185" s="1045"/>
      <c r="H185" s="1045"/>
      <c r="I185" s="1045"/>
      <c r="J185" s="1045"/>
      <c r="K185" s="1050"/>
      <c r="L185" s="1051"/>
      <c r="M185" s="1051"/>
      <c r="N185" s="1051"/>
      <c r="O185" s="1051"/>
      <c r="P185" s="1051"/>
      <c r="Q185" s="1052"/>
      <c r="R185" s="1045"/>
      <c r="S185" s="1045"/>
      <c r="T185" s="1045"/>
      <c r="U185" s="1045"/>
      <c r="V185" s="1045"/>
      <c r="W185" s="1045"/>
      <c r="X185" s="1056"/>
      <c r="Y185" s="39"/>
    </row>
    <row r="186" spans="1:32" ht="30" customHeight="1">
      <c r="A186" s="1042"/>
      <c r="B186" s="957"/>
      <c r="C186" s="1043"/>
      <c r="D186" s="1047"/>
      <c r="E186" s="1048"/>
      <c r="F186" s="1048"/>
      <c r="G186" s="1048"/>
      <c r="H186" s="1048"/>
      <c r="I186" s="1048"/>
      <c r="J186" s="1048"/>
      <c r="K186" s="1053"/>
      <c r="L186" s="1054"/>
      <c r="M186" s="1054"/>
      <c r="N186" s="1054"/>
      <c r="O186" s="1054"/>
      <c r="P186" s="1054"/>
      <c r="Q186" s="1055"/>
      <c r="R186" s="1048"/>
      <c r="S186" s="1048"/>
      <c r="T186" s="1048"/>
      <c r="U186" s="1048"/>
      <c r="V186" s="1048"/>
      <c r="W186" s="1048"/>
      <c r="X186" s="1057"/>
      <c r="Y186" s="39"/>
    </row>
    <row r="187" spans="1:32" ht="30" customHeight="1">
      <c r="A187" s="836"/>
      <c r="B187" s="837"/>
      <c r="C187" s="1074"/>
      <c r="D187" s="1083"/>
      <c r="E187" s="1063"/>
      <c r="F187" s="1063"/>
      <c r="G187" s="1063"/>
      <c r="H187" s="1063"/>
      <c r="I187" s="1063"/>
      <c r="J187" s="1063"/>
      <c r="K187" s="1058"/>
      <c r="L187" s="1059"/>
      <c r="M187" s="1059"/>
      <c r="N187" s="1059"/>
      <c r="O187" s="1059"/>
      <c r="P187" s="1059"/>
      <c r="Q187" s="1060"/>
      <c r="R187" s="1063"/>
      <c r="S187" s="1063"/>
      <c r="T187" s="1063"/>
      <c r="U187" s="1063"/>
      <c r="V187" s="1063"/>
      <c r="W187" s="1063"/>
      <c r="X187" s="1064"/>
      <c r="Y187" s="39"/>
    </row>
    <row r="188" spans="1:32" ht="30" customHeight="1">
      <c r="A188" s="833" t="s">
        <v>237</v>
      </c>
      <c r="B188" s="834"/>
      <c r="C188" s="1041"/>
      <c r="D188" s="1044"/>
      <c r="E188" s="1045"/>
      <c r="F188" s="1045"/>
      <c r="G188" s="1045"/>
      <c r="H188" s="1045"/>
      <c r="I188" s="1045"/>
      <c r="J188" s="1046"/>
      <c r="K188" s="1050"/>
      <c r="L188" s="1051"/>
      <c r="M188" s="1051"/>
      <c r="N188" s="1051"/>
      <c r="O188" s="1051"/>
      <c r="P188" s="1051"/>
      <c r="Q188" s="1052"/>
      <c r="R188" s="1045"/>
      <c r="S188" s="1045"/>
      <c r="T188" s="1045"/>
      <c r="U188" s="1045"/>
      <c r="V188" s="1045"/>
      <c r="W188" s="1045"/>
      <c r="X188" s="1056"/>
      <c r="Y188" s="39"/>
    </row>
    <row r="189" spans="1:32" ht="30" customHeight="1">
      <c r="A189" s="1042"/>
      <c r="B189" s="957"/>
      <c r="C189" s="1043"/>
      <c r="D189" s="1047"/>
      <c r="E189" s="1048"/>
      <c r="F189" s="1048"/>
      <c r="G189" s="1048"/>
      <c r="H189" s="1048"/>
      <c r="I189" s="1048"/>
      <c r="J189" s="1049"/>
      <c r="K189" s="1053"/>
      <c r="L189" s="1054"/>
      <c r="M189" s="1054"/>
      <c r="N189" s="1054"/>
      <c r="O189" s="1054"/>
      <c r="P189" s="1054"/>
      <c r="Q189" s="1055"/>
      <c r="R189" s="1048"/>
      <c r="S189" s="1048"/>
      <c r="T189" s="1048"/>
      <c r="U189" s="1048"/>
      <c r="V189" s="1048"/>
      <c r="W189" s="1048"/>
      <c r="X189" s="1057"/>
      <c r="Y189" s="39"/>
    </row>
    <row r="190" spans="1:32" ht="30" customHeight="1">
      <c r="A190" s="1042"/>
      <c r="B190" s="957"/>
      <c r="C190" s="1043"/>
      <c r="D190" s="1047"/>
      <c r="E190" s="1048"/>
      <c r="F190" s="1048"/>
      <c r="G190" s="1048"/>
      <c r="H190" s="1048"/>
      <c r="I190" s="1048"/>
      <c r="J190" s="1049"/>
      <c r="K190" s="1053"/>
      <c r="L190" s="1054"/>
      <c r="M190" s="1054"/>
      <c r="N190" s="1054"/>
      <c r="O190" s="1054"/>
      <c r="P190" s="1054"/>
      <c r="Q190" s="1055"/>
      <c r="R190" s="1048"/>
      <c r="S190" s="1048"/>
      <c r="T190" s="1048"/>
      <c r="U190" s="1048"/>
      <c r="V190" s="1048"/>
      <c r="W190" s="1048"/>
      <c r="X190" s="1057"/>
      <c r="Y190" s="39"/>
    </row>
    <row r="191" spans="1:32" ht="30" customHeight="1">
      <c r="A191" s="1042"/>
      <c r="B191" s="957"/>
      <c r="C191" s="1043"/>
      <c r="D191" s="1047"/>
      <c r="E191" s="1048"/>
      <c r="F191" s="1048"/>
      <c r="G191" s="1048"/>
      <c r="H191" s="1048"/>
      <c r="I191" s="1048"/>
      <c r="J191" s="1049"/>
      <c r="K191" s="1053"/>
      <c r="L191" s="1054"/>
      <c r="M191" s="1054"/>
      <c r="N191" s="1054"/>
      <c r="O191" s="1054"/>
      <c r="P191" s="1054"/>
      <c r="Q191" s="1055"/>
      <c r="R191" s="1048"/>
      <c r="S191" s="1048"/>
      <c r="T191" s="1048"/>
      <c r="U191" s="1048"/>
      <c r="V191" s="1048"/>
      <c r="W191" s="1048"/>
      <c r="X191" s="1057"/>
      <c r="Y191" s="39"/>
    </row>
    <row r="192" spans="1:32" ht="30" customHeight="1">
      <c r="A192" s="1042"/>
      <c r="B192" s="957"/>
      <c r="C192" s="1043"/>
      <c r="D192" s="1047"/>
      <c r="E192" s="1048"/>
      <c r="F192" s="1048"/>
      <c r="G192" s="1048"/>
      <c r="H192" s="1048"/>
      <c r="I192" s="1048"/>
      <c r="J192" s="1049"/>
      <c r="K192" s="1053"/>
      <c r="L192" s="1054"/>
      <c r="M192" s="1054"/>
      <c r="N192" s="1054"/>
      <c r="O192" s="1054"/>
      <c r="P192" s="1054"/>
      <c r="Q192" s="1055"/>
      <c r="R192" s="1048"/>
      <c r="S192" s="1048"/>
      <c r="T192" s="1048"/>
      <c r="U192" s="1048"/>
      <c r="V192" s="1048"/>
      <c r="W192" s="1048"/>
      <c r="X192" s="1057"/>
      <c r="Y192" s="39"/>
    </row>
    <row r="193" spans="1:32" ht="30" customHeight="1" thickBot="1">
      <c r="A193" s="1065" t="s">
        <v>238</v>
      </c>
      <c r="B193" s="907"/>
      <c r="C193" s="1066"/>
      <c r="D193" s="1067"/>
      <c r="E193" s="1068"/>
      <c r="F193" s="1068"/>
      <c r="G193" s="1068"/>
      <c r="H193" s="1068"/>
      <c r="I193" s="1068"/>
      <c r="J193" s="1068"/>
      <c r="K193" s="1069"/>
      <c r="L193" s="1070"/>
      <c r="M193" s="1070"/>
      <c r="N193" s="1070"/>
      <c r="O193" s="1070"/>
      <c r="P193" s="1070"/>
      <c r="Q193" s="1071"/>
      <c r="R193" s="1069"/>
      <c r="S193" s="1068"/>
      <c r="T193" s="1068"/>
      <c r="U193" s="1068"/>
      <c r="V193" s="1068"/>
      <c r="W193" s="1068"/>
      <c r="X193" s="1072"/>
      <c r="Y193" s="40"/>
    </row>
    <row r="194" spans="1:32" ht="24.95" customHeight="1">
      <c r="A194" s="217"/>
      <c r="B194" s="217"/>
      <c r="C194" s="217"/>
      <c r="D194" s="4"/>
      <c r="E194" s="4"/>
      <c r="F194" s="4"/>
      <c r="G194" s="4"/>
      <c r="H194" s="4"/>
      <c r="I194" s="4"/>
      <c r="J194" s="4"/>
      <c r="K194" s="4"/>
      <c r="L194" s="28"/>
      <c r="M194" s="28"/>
      <c r="N194" s="28"/>
      <c r="O194" s="28"/>
      <c r="P194" s="28"/>
      <c r="Q194" s="28"/>
      <c r="R194" s="4"/>
      <c r="S194" s="4"/>
      <c r="T194" s="4"/>
      <c r="U194" s="4"/>
      <c r="V194" s="4"/>
      <c r="W194" s="4"/>
      <c r="X194" s="4"/>
    </row>
    <row r="195" spans="1:32" ht="15" customHeight="1" thickBot="1">
      <c r="A195" s="33" t="s">
        <v>239</v>
      </c>
      <c r="B195" s="232"/>
      <c r="C195" s="217"/>
      <c r="D195" s="217"/>
      <c r="E195" s="213"/>
      <c r="F195" s="4"/>
      <c r="G195" s="1"/>
      <c r="H195" s="1"/>
      <c r="I195" s="1"/>
      <c r="J195" s="1"/>
      <c r="K195" s="1"/>
      <c r="L195" s="1"/>
      <c r="M195" s="1"/>
      <c r="N195" s="1"/>
      <c r="O195" s="1"/>
      <c r="P195" s="1"/>
      <c r="Q195" s="1"/>
      <c r="R195" s="1"/>
      <c r="S195" s="1"/>
      <c r="T195" s="1"/>
      <c r="U195" s="1"/>
      <c r="V195" s="1"/>
      <c r="W195" s="1"/>
      <c r="X195" s="1"/>
    </row>
    <row r="196" spans="1:32" ht="22.5" customHeight="1" thickBot="1">
      <c r="A196" s="769" t="s">
        <v>240</v>
      </c>
      <c r="B196" s="770"/>
      <c r="C196" s="770"/>
      <c r="D196" s="770"/>
      <c r="E196" s="770"/>
      <c r="F196" s="770"/>
      <c r="G196" s="770" t="s">
        <v>175</v>
      </c>
      <c r="H196" s="770"/>
      <c r="I196" s="770"/>
      <c r="J196" s="770"/>
      <c r="K196" s="770"/>
      <c r="L196" s="770"/>
      <c r="M196" s="770" t="s">
        <v>241</v>
      </c>
      <c r="N196" s="770"/>
      <c r="O196" s="770"/>
      <c r="P196" s="770"/>
      <c r="Q196" s="770"/>
      <c r="R196" s="770"/>
      <c r="S196" s="772" t="s">
        <v>242</v>
      </c>
      <c r="T196" s="770"/>
      <c r="U196" s="770"/>
      <c r="V196" s="772" t="s">
        <v>243</v>
      </c>
      <c r="W196" s="770"/>
      <c r="X196" s="773"/>
    </row>
    <row r="197" spans="1:32" ht="23.1" customHeight="1">
      <c r="A197" s="890"/>
      <c r="B197" s="879"/>
      <c r="C197" s="879"/>
      <c r="D197" s="879"/>
      <c r="E197" s="879"/>
      <c r="F197" s="879"/>
      <c r="G197" s="879"/>
      <c r="H197" s="879"/>
      <c r="I197" s="879"/>
      <c r="J197" s="879"/>
      <c r="K197" s="879"/>
      <c r="L197" s="879"/>
      <c r="M197" s="880"/>
      <c r="N197" s="880"/>
      <c r="O197" s="880"/>
      <c r="P197" s="880"/>
      <c r="Q197" s="881"/>
      <c r="R197" s="65" t="s">
        <v>111</v>
      </c>
      <c r="S197" s="882"/>
      <c r="T197" s="883"/>
      <c r="U197" s="65" t="s">
        <v>179</v>
      </c>
      <c r="V197" s="882"/>
      <c r="W197" s="883"/>
      <c r="X197" s="62" t="s">
        <v>111</v>
      </c>
    </row>
    <row r="198" spans="1:32" ht="23.1" customHeight="1">
      <c r="A198" s="886"/>
      <c r="B198" s="887"/>
      <c r="C198" s="887"/>
      <c r="D198" s="887"/>
      <c r="E198" s="887"/>
      <c r="F198" s="887"/>
      <c r="G198" s="887"/>
      <c r="H198" s="887"/>
      <c r="I198" s="887"/>
      <c r="J198" s="887"/>
      <c r="K198" s="887"/>
      <c r="L198" s="887"/>
      <c r="M198" s="888"/>
      <c r="N198" s="888"/>
      <c r="O198" s="888"/>
      <c r="P198" s="888"/>
      <c r="Q198" s="756"/>
      <c r="R198" s="66" t="s">
        <v>111</v>
      </c>
      <c r="S198" s="891"/>
      <c r="T198" s="892"/>
      <c r="U198" s="66" t="s">
        <v>179</v>
      </c>
      <c r="V198" s="891"/>
      <c r="W198" s="892"/>
      <c r="X198" s="63" t="s">
        <v>111</v>
      </c>
    </row>
    <row r="199" spans="1:32" ht="23.1" customHeight="1" thickBot="1">
      <c r="A199" s="958"/>
      <c r="B199" s="959"/>
      <c r="C199" s="959"/>
      <c r="D199" s="959"/>
      <c r="E199" s="959"/>
      <c r="F199" s="959"/>
      <c r="G199" s="959"/>
      <c r="H199" s="959"/>
      <c r="I199" s="959"/>
      <c r="J199" s="959"/>
      <c r="K199" s="959"/>
      <c r="L199" s="959"/>
      <c r="M199" s="960"/>
      <c r="N199" s="960"/>
      <c r="O199" s="960"/>
      <c r="P199" s="960"/>
      <c r="Q199" s="961"/>
      <c r="R199" s="67" t="s">
        <v>111</v>
      </c>
      <c r="S199" s="1016"/>
      <c r="T199" s="1017"/>
      <c r="U199" s="67" t="s">
        <v>179</v>
      </c>
      <c r="V199" s="1016"/>
      <c r="W199" s="1017"/>
      <c r="X199" s="64" t="s">
        <v>111</v>
      </c>
    </row>
    <row r="200" spans="1:32" ht="15" customHeight="1">
      <c r="A200" s="957" t="s">
        <v>244</v>
      </c>
      <c r="B200" s="957"/>
      <c r="C200" s="1" t="s">
        <v>245</v>
      </c>
      <c r="D200" s="217"/>
      <c r="E200" s="213"/>
      <c r="F200" s="4"/>
      <c r="G200" s="1"/>
      <c r="H200" s="1"/>
      <c r="I200" s="1"/>
      <c r="J200" s="1"/>
      <c r="K200" s="1"/>
      <c r="L200" s="1"/>
      <c r="M200" s="1"/>
      <c r="N200" s="1"/>
      <c r="O200" s="1"/>
      <c r="P200" s="1"/>
      <c r="Q200" s="1"/>
      <c r="R200" s="1"/>
      <c r="S200" s="1"/>
      <c r="T200" s="1"/>
      <c r="U200" s="1"/>
      <c r="V200" s="1"/>
      <c r="W200" s="1"/>
      <c r="X200" s="1"/>
    </row>
    <row r="201" spans="1:32" ht="15" customHeight="1">
      <c r="A201" s="32"/>
      <c r="B201" s="217"/>
      <c r="C201" s="1" t="s">
        <v>246</v>
      </c>
      <c r="D201" s="217"/>
      <c r="E201" s="213"/>
      <c r="F201" s="4"/>
      <c r="G201" s="1"/>
      <c r="H201" s="1"/>
      <c r="I201" s="1"/>
      <c r="J201" s="1"/>
      <c r="K201" s="1"/>
      <c r="L201" s="1"/>
      <c r="M201" s="1"/>
      <c r="N201" s="1"/>
      <c r="O201" s="1"/>
      <c r="P201" s="1"/>
      <c r="Q201" s="1"/>
      <c r="R201" s="1"/>
      <c r="S201" s="1"/>
      <c r="T201" s="1"/>
      <c r="U201" s="1"/>
      <c r="V201" s="1"/>
      <c r="W201" s="1"/>
      <c r="X201" s="1"/>
    </row>
    <row r="202" spans="1:32" ht="24.95" customHeight="1">
      <c r="A202" s="32"/>
      <c r="B202" s="217"/>
      <c r="C202" s="1"/>
      <c r="D202" s="217"/>
      <c r="E202" s="213"/>
      <c r="F202" s="4"/>
      <c r="G202" s="1"/>
      <c r="H202" s="1"/>
      <c r="I202" s="1"/>
      <c r="J202" s="1"/>
      <c r="K202" s="1"/>
      <c r="L202" s="1"/>
      <c r="M202" s="1"/>
      <c r="N202" s="1"/>
      <c r="O202" s="1"/>
      <c r="P202" s="1"/>
      <c r="Q202" s="1"/>
      <c r="R202" s="1"/>
      <c r="S202" s="1"/>
      <c r="T202" s="1"/>
      <c r="U202" s="1"/>
      <c r="V202" s="1"/>
      <c r="W202" s="1"/>
      <c r="X202" s="1"/>
    </row>
    <row r="203" spans="1:32" s="34" customFormat="1" ht="18" customHeight="1" thickBot="1">
      <c r="A203" s="33" t="s">
        <v>247</v>
      </c>
      <c r="C203" s="34" t="s">
        <v>248</v>
      </c>
      <c r="D203" s="9"/>
      <c r="E203" s="10"/>
      <c r="F203" s="10"/>
      <c r="G203" s="10"/>
      <c r="H203" s="10"/>
      <c r="I203" s="10"/>
      <c r="J203" s="10"/>
      <c r="K203" s="10"/>
      <c r="L203" s="10"/>
      <c r="M203" s="9"/>
      <c r="N203" s="9"/>
      <c r="O203" s="9"/>
      <c r="P203" s="9"/>
      <c r="Q203" s="9"/>
      <c r="R203" s="9"/>
      <c r="S203" s="9"/>
      <c r="T203" s="9"/>
      <c r="U203" s="9"/>
      <c r="V203" s="10"/>
      <c r="W203" s="10"/>
      <c r="X203" s="10"/>
      <c r="AB203" s="9"/>
      <c r="AC203" s="9"/>
      <c r="AD203" s="9"/>
      <c r="AE203" s="9"/>
      <c r="AF203" s="9"/>
    </row>
    <row r="204" spans="1:32" ht="22.5" customHeight="1">
      <c r="A204" s="975" t="s">
        <v>249</v>
      </c>
      <c r="B204" s="963"/>
      <c r="C204" s="963"/>
      <c r="D204" s="963"/>
      <c r="E204" s="964"/>
      <c r="F204" s="965" t="s">
        <v>250</v>
      </c>
      <c r="G204" s="966"/>
      <c r="H204" s="966"/>
      <c r="I204" s="966"/>
      <c r="J204" s="966"/>
      <c r="K204" s="966"/>
      <c r="L204" s="966"/>
      <c r="M204" s="966"/>
      <c r="N204" s="967"/>
      <c r="O204" s="962" t="s">
        <v>251</v>
      </c>
      <c r="P204" s="963"/>
      <c r="Q204" s="964"/>
      <c r="R204" s="1024" t="s">
        <v>252</v>
      </c>
      <c r="S204" s="1024"/>
      <c r="T204" s="1024"/>
      <c r="U204" s="1024"/>
      <c r="V204" s="962" t="s">
        <v>253</v>
      </c>
      <c r="W204" s="963"/>
      <c r="X204" s="968"/>
      <c r="Y204" s="1"/>
    </row>
    <row r="205" spans="1:32" ht="22.5" customHeight="1">
      <c r="A205" s="976"/>
      <c r="B205" s="977"/>
      <c r="C205" s="977"/>
      <c r="D205" s="977"/>
      <c r="E205" s="977"/>
      <c r="F205" s="996"/>
      <c r="G205" s="997"/>
      <c r="H205" s="997"/>
      <c r="I205" s="997"/>
      <c r="J205" s="997"/>
      <c r="K205" s="997"/>
      <c r="L205" s="997"/>
      <c r="M205" s="997"/>
      <c r="N205" s="1002"/>
      <c r="O205" s="1018"/>
      <c r="P205" s="1019"/>
      <c r="Q205" s="1020"/>
      <c r="R205" s="68" t="s">
        <v>2</v>
      </c>
      <c r="S205" s="670">
        <f>$P$157*O205</f>
        <v>0</v>
      </c>
      <c r="T205" s="670"/>
      <c r="U205" s="671"/>
      <c r="V205" s="1021"/>
      <c r="W205" s="1022"/>
      <c r="X205" s="1023"/>
      <c r="Y205" s="1"/>
    </row>
    <row r="206" spans="1:32" ht="22.5" customHeight="1">
      <c r="A206" s="1012"/>
      <c r="B206" s="1013"/>
      <c r="C206" s="1013"/>
      <c r="D206" s="1013"/>
      <c r="E206" s="1013"/>
      <c r="F206" s="984"/>
      <c r="G206" s="985"/>
      <c r="H206" s="985"/>
      <c r="I206" s="985"/>
      <c r="J206" s="985"/>
      <c r="K206" s="985"/>
      <c r="L206" s="985"/>
      <c r="M206" s="985"/>
      <c r="N206" s="985"/>
      <c r="O206" s="1006"/>
      <c r="P206" s="1007"/>
      <c r="Q206" s="1008"/>
      <c r="R206" s="69" t="s">
        <v>2</v>
      </c>
      <c r="S206" s="682">
        <f>$P$157*O206</f>
        <v>0</v>
      </c>
      <c r="T206" s="682"/>
      <c r="U206" s="683"/>
      <c r="V206" s="1009"/>
      <c r="W206" s="1010"/>
      <c r="X206" s="1011"/>
      <c r="Y206" s="1"/>
    </row>
    <row r="207" spans="1:32" ht="22.5" customHeight="1" thickBot="1">
      <c r="A207" s="1014"/>
      <c r="B207" s="1015"/>
      <c r="C207" s="1015"/>
      <c r="D207" s="1015"/>
      <c r="E207" s="1015"/>
      <c r="F207" s="990"/>
      <c r="G207" s="991"/>
      <c r="H207" s="991"/>
      <c r="I207" s="991"/>
      <c r="J207" s="991"/>
      <c r="K207" s="991"/>
      <c r="L207" s="991"/>
      <c r="M207" s="991"/>
      <c r="N207" s="991"/>
      <c r="O207" s="978"/>
      <c r="P207" s="979"/>
      <c r="Q207" s="980"/>
      <c r="R207" s="70" t="s">
        <v>2</v>
      </c>
      <c r="S207" s="694">
        <f>$P$157*O207</f>
        <v>0</v>
      </c>
      <c r="T207" s="694"/>
      <c r="U207" s="695"/>
      <c r="V207" s="1003"/>
      <c r="W207" s="1004"/>
      <c r="X207" s="1005"/>
      <c r="Y207" s="1"/>
    </row>
    <row r="208" spans="1:32" ht="22.5" customHeight="1" thickTop="1" thickBot="1">
      <c r="A208" s="950" t="s">
        <v>254</v>
      </c>
      <c r="B208" s="796"/>
      <c r="C208" s="796"/>
      <c r="D208" s="796"/>
      <c r="E208" s="796"/>
      <c r="F208" s="796"/>
      <c r="G208" s="796"/>
      <c r="H208" s="796"/>
      <c r="I208" s="796"/>
      <c r="J208" s="796"/>
      <c r="K208" s="796"/>
      <c r="L208" s="796"/>
      <c r="M208" s="796"/>
      <c r="N208" s="796"/>
      <c r="O208" s="951">
        <f>SUM(O205:Q207)</f>
        <v>0</v>
      </c>
      <c r="P208" s="952"/>
      <c r="Q208" s="953"/>
      <c r="R208" s="71" t="s">
        <v>2</v>
      </c>
      <c r="S208" s="702">
        <f>SUM(S205:U207)</f>
        <v>0</v>
      </c>
      <c r="T208" s="702"/>
      <c r="U208" s="703"/>
      <c r="V208" s="999"/>
      <c r="W208" s="1000"/>
      <c r="X208" s="1001"/>
      <c r="Y208" s="1"/>
    </row>
    <row r="209" spans="1:32" ht="23.25" customHeight="1">
      <c r="A209" s="975" t="s">
        <v>255</v>
      </c>
      <c r="B209" s="963"/>
      <c r="C209" s="963"/>
      <c r="D209" s="963"/>
      <c r="E209" s="964"/>
      <c r="F209" s="965" t="s">
        <v>256</v>
      </c>
      <c r="G209" s="966"/>
      <c r="H209" s="966"/>
      <c r="I209" s="966"/>
      <c r="J209" s="966"/>
      <c r="K209" s="966"/>
      <c r="L209" s="966"/>
      <c r="M209" s="966"/>
      <c r="N209" s="967"/>
      <c r="O209" s="962" t="s">
        <v>251</v>
      </c>
      <c r="P209" s="963"/>
      <c r="Q209" s="964"/>
      <c r="R209" s="965" t="s">
        <v>257</v>
      </c>
      <c r="S209" s="966"/>
      <c r="T209" s="966"/>
      <c r="U209" s="967"/>
      <c r="V209" s="962" t="s">
        <v>258</v>
      </c>
      <c r="W209" s="963"/>
      <c r="X209" s="968"/>
      <c r="Y209" s="1"/>
    </row>
    <row r="210" spans="1:32" ht="22.5" customHeight="1">
      <c r="A210" s="976"/>
      <c r="B210" s="977"/>
      <c r="C210" s="977"/>
      <c r="D210" s="977"/>
      <c r="E210" s="977"/>
      <c r="F210" s="996"/>
      <c r="G210" s="997"/>
      <c r="H210" s="997"/>
      <c r="I210" s="997"/>
      <c r="J210" s="997"/>
      <c r="K210" s="997"/>
      <c r="L210" s="997"/>
      <c r="M210" s="997"/>
      <c r="N210" s="1002"/>
      <c r="O210" s="993"/>
      <c r="P210" s="994"/>
      <c r="Q210" s="995"/>
      <c r="R210" s="68" t="s">
        <v>2</v>
      </c>
      <c r="S210" s="710">
        <f>$P$156*O210</f>
        <v>0</v>
      </c>
      <c r="T210" s="710"/>
      <c r="U210" s="711"/>
      <c r="V210" s="996"/>
      <c r="W210" s="997"/>
      <c r="X210" s="998"/>
      <c r="Y210" s="1"/>
    </row>
    <row r="211" spans="1:32" ht="22.5" customHeight="1">
      <c r="A211" s="1012"/>
      <c r="B211" s="1013"/>
      <c r="C211" s="1013"/>
      <c r="D211" s="1013"/>
      <c r="E211" s="1013"/>
      <c r="F211" s="1158"/>
      <c r="G211" s="1013"/>
      <c r="H211" s="1013"/>
      <c r="I211" s="1013"/>
      <c r="J211" s="1013"/>
      <c r="K211" s="1013"/>
      <c r="L211" s="1013"/>
      <c r="M211" s="1013"/>
      <c r="N211" s="1013"/>
      <c r="O211" s="981"/>
      <c r="P211" s="982"/>
      <c r="Q211" s="983"/>
      <c r="R211" s="69" t="s">
        <v>2</v>
      </c>
      <c r="S211" s="717">
        <f>$P$156*O211</f>
        <v>0</v>
      </c>
      <c r="T211" s="717"/>
      <c r="U211" s="718"/>
      <c r="V211" s="984"/>
      <c r="W211" s="985"/>
      <c r="X211" s="986"/>
      <c r="Y211" s="1"/>
    </row>
    <row r="212" spans="1:32" ht="22.5" customHeight="1" thickBot="1">
      <c r="A212" s="1014"/>
      <c r="B212" s="1015"/>
      <c r="C212" s="1015"/>
      <c r="D212" s="1015"/>
      <c r="E212" s="1015"/>
      <c r="F212" s="1159"/>
      <c r="G212" s="1015"/>
      <c r="H212" s="1015"/>
      <c r="I212" s="1015"/>
      <c r="J212" s="1015"/>
      <c r="K212" s="1015"/>
      <c r="L212" s="1015"/>
      <c r="M212" s="1015"/>
      <c r="N212" s="1015"/>
      <c r="O212" s="987"/>
      <c r="P212" s="988"/>
      <c r="Q212" s="989"/>
      <c r="R212" s="70" t="s">
        <v>2</v>
      </c>
      <c r="S212" s="724">
        <f>$P$156*O212</f>
        <v>0</v>
      </c>
      <c r="T212" s="724"/>
      <c r="U212" s="725"/>
      <c r="V212" s="990"/>
      <c r="W212" s="991"/>
      <c r="X212" s="992"/>
      <c r="Y212" s="1"/>
    </row>
    <row r="213" spans="1:32" ht="23.25" customHeight="1" thickTop="1" thickBot="1">
      <c r="A213" s="950" t="s">
        <v>254</v>
      </c>
      <c r="B213" s="796"/>
      <c r="C213" s="796"/>
      <c r="D213" s="796"/>
      <c r="E213" s="796"/>
      <c r="F213" s="796"/>
      <c r="G213" s="796"/>
      <c r="H213" s="796"/>
      <c r="I213" s="796"/>
      <c r="J213" s="796"/>
      <c r="K213" s="796"/>
      <c r="L213" s="796"/>
      <c r="M213" s="796"/>
      <c r="N213" s="796"/>
      <c r="O213" s="951">
        <f>SUM(O210:Q212)</f>
        <v>0</v>
      </c>
      <c r="P213" s="952"/>
      <c r="Q213" s="953"/>
      <c r="R213" s="71" t="s">
        <v>2</v>
      </c>
      <c r="S213" s="727">
        <f>SUM(S210:U212)</f>
        <v>0</v>
      </c>
      <c r="T213" s="727"/>
      <c r="U213" s="728"/>
      <c r="V213" s="954"/>
      <c r="W213" s="955"/>
      <c r="X213" s="956"/>
    </row>
    <row r="214" spans="1:32" s="34" customFormat="1" ht="24" customHeight="1">
      <c r="A214" s="33" t="s">
        <v>259</v>
      </c>
      <c r="C214" s="34" t="s">
        <v>260</v>
      </c>
      <c r="AB214" s="9"/>
      <c r="AC214" s="9"/>
      <c r="AD214" s="9"/>
      <c r="AE214" s="9"/>
      <c r="AF214" s="9"/>
    </row>
    <row r="215" spans="1:32" ht="24" customHeight="1" thickBot="1">
      <c r="A215" s="34" t="s">
        <v>261</v>
      </c>
      <c r="V215" s="9"/>
      <c r="W215" s="9"/>
      <c r="X215" s="9"/>
    </row>
    <row r="216" spans="1:32" s="1" customFormat="1" ht="18" customHeight="1">
      <c r="A216" s="1149" t="s">
        <v>262</v>
      </c>
      <c r="B216" s="1024"/>
      <c r="C216" s="1152" t="s">
        <v>263</v>
      </c>
      <c r="D216" s="1152"/>
      <c r="E216" s="1152"/>
      <c r="F216" s="1152"/>
      <c r="G216" s="1152"/>
      <c r="H216" s="1152"/>
      <c r="I216" s="1152"/>
      <c r="J216" s="1152"/>
      <c r="K216" s="1152"/>
      <c r="L216" s="1152"/>
      <c r="M216" s="1152"/>
      <c r="N216" s="1152"/>
      <c r="O216" s="1152"/>
      <c r="P216" s="1152"/>
      <c r="Q216" s="1152"/>
      <c r="R216" s="1152"/>
      <c r="S216" s="1152"/>
      <c r="T216" s="1152"/>
      <c r="U216" s="1152"/>
      <c r="V216" s="1152"/>
      <c r="W216" s="1152"/>
      <c r="X216" s="1153"/>
    </row>
    <row r="217" spans="1:32" s="1" customFormat="1" ht="18" customHeight="1">
      <c r="A217" s="1150"/>
      <c r="B217" s="1151"/>
      <c r="C217" s="1154"/>
      <c r="D217" s="1154"/>
      <c r="E217" s="1154"/>
      <c r="F217" s="1154"/>
      <c r="G217" s="1154"/>
      <c r="H217" s="1154"/>
      <c r="I217" s="1154"/>
      <c r="J217" s="1154"/>
      <c r="K217" s="1154"/>
      <c r="L217" s="1154"/>
      <c r="M217" s="1154"/>
      <c r="N217" s="1154"/>
      <c r="O217" s="1154"/>
      <c r="P217" s="1154"/>
      <c r="Q217" s="1154"/>
      <c r="R217" s="1154"/>
      <c r="S217" s="1154"/>
      <c r="T217" s="1154"/>
      <c r="U217" s="1154"/>
      <c r="V217" s="1154"/>
      <c r="W217" s="1154"/>
      <c r="X217" s="1155"/>
    </row>
    <row r="218" spans="1:32" s="1" customFormat="1" ht="18" customHeight="1">
      <c r="A218" s="753"/>
      <c r="B218" s="752"/>
      <c r="C218" s="1156"/>
      <c r="D218" s="1156"/>
      <c r="E218" s="1156"/>
      <c r="F218" s="1156"/>
      <c r="G218" s="1156"/>
      <c r="H218" s="1156"/>
      <c r="I218" s="1156"/>
      <c r="J218" s="1156"/>
      <c r="K218" s="1156"/>
      <c r="L218" s="1156"/>
      <c r="M218" s="1156"/>
      <c r="N218" s="1156"/>
      <c r="O218" s="1156"/>
      <c r="P218" s="1156"/>
      <c r="Q218" s="1156"/>
      <c r="R218" s="1156"/>
      <c r="S218" s="1156"/>
      <c r="T218" s="1156"/>
      <c r="U218" s="1156"/>
      <c r="V218" s="1156"/>
      <c r="W218" s="1156"/>
      <c r="X218" s="1157"/>
    </row>
    <row r="219" spans="1:32" s="1" customFormat="1" ht="18" customHeight="1">
      <c r="A219" s="753"/>
      <c r="B219" s="752"/>
      <c r="C219" s="1156"/>
      <c r="D219" s="1156"/>
      <c r="E219" s="1156"/>
      <c r="F219" s="1156"/>
      <c r="G219" s="1156"/>
      <c r="H219" s="1156"/>
      <c r="I219" s="1156"/>
      <c r="J219" s="1156"/>
      <c r="K219" s="1156"/>
      <c r="L219" s="1156"/>
      <c r="M219" s="1156"/>
      <c r="N219" s="1156"/>
      <c r="O219" s="1156"/>
      <c r="P219" s="1156"/>
      <c r="Q219" s="1156"/>
      <c r="R219" s="1156"/>
      <c r="S219" s="1156"/>
      <c r="T219" s="1156"/>
      <c r="U219" s="1156"/>
      <c r="V219" s="1156"/>
      <c r="W219" s="1156"/>
      <c r="X219" s="1157"/>
    </row>
    <row r="220" spans="1:32" s="1" customFormat="1" ht="18" customHeight="1">
      <c r="A220" s="766"/>
      <c r="B220" s="767"/>
      <c r="C220" s="767"/>
      <c r="D220" s="767"/>
      <c r="E220" s="767"/>
      <c r="F220" s="767"/>
      <c r="G220" s="767"/>
      <c r="H220" s="767"/>
      <c r="I220" s="767"/>
      <c r="J220" s="767"/>
      <c r="K220" s="767"/>
      <c r="L220" s="767"/>
      <c r="M220" s="767"/>
      <c r="N220" s="767"/>
      <c r="O220" s="767"/>
      <c r="P220" s="767"/>
      <c r="Q220" s="767"/>
      <c r="R220" s="767"/>
      <c r="S220" s="767"/>
      <c r="T220" s="767"/>
      <c r="U220" s="767"/>
      <c r="V220" s="767"/>
      <c r="W220" s="767"/>
      <c r="X220" s="768"/>
    </row>
    <row r="221" spans="1:32" s="1" customFormat="1" ht="18" customHeight="1">
      <c r="A221" s="226"/>
      <c r="B221" s="227"/>
      <c r="C221" s="227"/>
      <c r="D221" s="227"/>
      <c r="E221" s="227"/>
      <c r="F221" s="227"/>
      <c r="G221" s="227"/>
      <c r="H221" s="227"/>
      <c r="I221" s="227"/>
      <c r="J221" s="227"/>
      <c r="K221" s="227"/>
      <c r="L221" s="227"/>
      <c r="M221" s="227"/>
      <c r="N221" s="227"/>
      <c r="O221" s="227"/>
      <c r="P221" s="227"/>
      <c r="Q221" s="227"/>
      <c r="R221" s="227"/>
      <c r="S221" s="227"/>
      <c r="T221" s="227"/>
      <c r="U221" s="227"/>
      <c r="V221" s="227"/>
      <c r="W221" s="227"/>
      <c r="X221" s="228"/>
    </row>
    <row r="222" spans="1:32" s="1" customFormat="1" ht="18" customHeight="1">
      <c r="A222" s="226"/>
      <c r="B222" s="227"/>
      <c r="C222" s="227"/>
      <c r="D222" s="227"/>
      <c r="E222" s="227"/>
      <c r="F222" s="227"/>
      <c r="G222" s="227"/>
      <c r="H222" s="227"/>
      <c r="I222" s="227"/>
      <c r="J222" s="227"/>
      <c r="K222" s="227"/>
      <c r="L222" s="227"/>
      <c r="M222" s="227"/>
      <c r="N222" s="227"/>
      <c r="O222" s="227"/>
      <c r="P222" s="227"/>
      <c r="Q222" s="227"/>
      <c r="R222" s="227"/>
      <c r="S222" s="227"/>
      <c r="T222" s="227"/>
      <c r="U222" s="227"/>
      <c r="V222" s="227"/>
      <c r="W222" s="227"/>
      <c r="X222" s="228"/>
    </row>
    <row r="223" spans="1:32" s="1" customFormat="1" ht="18" customHeight="1">
      <c r="A223" s="226"/>
      <c r="B223" s="227"/>
      <c r="C223" s="227"/>
      <c r="D223" s="227"/>
      <c r="E223" s="227"/>
      <c r="F223" s="227"/>
      <c r="G223" s="227"/>
      <c r="H223" s="227"/>
      <c r="I223" s="227"/>
      <c r="J223" s="227"/>
      <c r="K223" s="227"/>
      <c r="L223" s="227"/>
      <c r="M223" s="227"/>
      <c r="N223" s="227"/>
      <c r="O223" s="227"/>
      <c r="P223" s="227"/>
      <c r="Q223" s="227"/>
      <c r="R223" s="227"/>
      <c r="S223" s="227"/>
      <c r="T223" s="227"/>
      <c r="U223" s="227"/>
      <c r="V223" s="227"/>
      <c r="W223" s="227"/>
      <c r="X223" s="228"/>
    </row>
    <row r="224" spans="1:32" s="1" customFormat="1" ht="18" customHeight="1">
      <c r="A224" s="759"/>
      <c r="B224" s="760"/>
      <c r="C224" s="760"/>
      <c r="D224" s="760"/>
      <c r="E224" s="760"/>
      <c r="F224" s="760"/>
      <c r="G224" s="760"/>
      <c r="H224" s="760"/>
      <c r="I224" s="760"/>
      <c r="J224" s="760"/>
      <c r="K224" s="760"/>
      <c r="L224" s="760"/>
      <c r="M224" s="760"/>
      <c r="N224" s="760"/>
      <c r="O224" s="760"/>
      <c r="P224" s="760"/>
      <c r="Q224" s="760"/>
      <c r="R224" s="760"/>
      <c r="S224" s="760"/>
      <c r="T224" s="760"/>
      <c r="U224" s="760"/>
      <c r="V224" s="760"/>
      <c r="W224" s="760"/>
      <c r="X224" s="761"/>
    </row>
    <row r="225" spans="1:24" s="1" customFormat="1" ht="18" customHeight="1">
      <c r="A225" s="759"/>
      <c r="B225" s="760"/>
      <c r="C225" s="760"/>
      <c r="D225" s="760"/>
      <c r="E225" s="760"/>
      <c r="F225" s="760"/>
      <c r="G225" s="760"/>
      <c r="H225" s="760"/>
      <c r="I225" s="760"/>
      <c r="J225" s="760"/>
      <c r="K225" s="760"/>
      <c r="L225" s="760"/>
      <c r="M225" s="760"/>
      <c r="N225" s="760"/>
      <c r="O225" s="760"/>
      <c r="P225" s="760"/>
      <c r="Q225" s="760"/>
      <c r="R225" s="760"/>
      <c r="S225" s="760"/>
      <c r="T225" s="760"/>
      <c r="U225" s="760"/>
      <c r="V225" s="760"/>
      <c r="W225" s="760"/>
      <c r="X225" s="761"/>
    </row>
    <row r="226" spans="1:24" s="1" customFormat="1" ht="18" customHeight="1">
      <c r="A226" s="759"/>
      <c r="B226" s="760"/>
      <c r="C226" s="760"/>
      <c r="D226" s="760"/>
      <c r="E226" s="760"/>
      <c r="F226" s="760"/>
      <c r="G226" s="760"/>
      <c r="H226" s="760"/>
      <c r="I226" s="760"/>
      <c r="J226" s="760"/>
      <c r="K226" s="760"/>
      <c r="L226" s="760"/>
      <c r="M226" s="760"/>
      <c r="N226" s="760"/>
      <c r="O226" s="760"/>
      <c r="P226" s="760"/>
      <c r="Q226" s="760"/>
      <c r="R226" s="760"/>
      <c r="S226" s="760"/>
      <c r="T226" s="760"/>
      <c r="U226" s="760"/>
      <c r="V226" s="760"/>
      <c r="W226" s="760"/>
      <c r="X226" s="761"/>
    </row>
    <row r="227" spans="1:24" s="1" customFormat="1" ht="18" customHeight="1">
      <c r="A227" s="759"/>
      <c r="B227" s="760"/>
      <c r="C227" s="760"/>
      <c r="D227" s="760"/>
      <c r="E227" s="760"/>
      <c r="F227" s="760"/>
      <c r="G227" s="760"/>
      <c r="H227" s="760"/>
      <c r="I227" s="760"/>
      <c r="J227" s="760"/>
      <c r="K227" s="760"/>
      <c r="L227" s="760"/>
      <c r="M227" s="760"/>
      <c r="N227" s="760"/>
      <c r="O227" s="760"/>
      <c r="P227" s="760"/>
      <c r="Q227" s="760"/>
      <c r="R227" s="760"/>
      <c r="S227" s="760"/>
      <c r="T227" s="760"/>
      <c r="U227" s="760"/>
      <c r="V227" s="760"/>
      <c r="W227" s="760"/>
      <c r="X227" s="761"/>
    </row>
    <row r="228" spans="1:24" s="1" customFormat="1" ht="18" customHeight="1">
      <c r="A228" s="759"/>
      <c r="B228" s="760"/>
      <c r="C228" s="760"/>
      <c r="D228" s="760"/>
      <c r="E228" s="760"/>
      <c r="F228" s="760"/>
      <c r="G228" s="760"/>
      <c r="H228" s="760"/>
      <c r="I228" s="760"/>
      <c r="J228" s="760"/>
      <c r="K228" s="760"/>
      <c r="L228" s="760"/>
      <c r="M228" s="760"/>
      <c r="N228" s="760"/>
      <c r="O228" s="760"/>
      <c r="P228" s="760"/>
      <c r="Q228" s="760"/>
      <c r="R228" s="760"/>
      <c r="S228" s="760"/>
      <c r="T228" s="760"/>
      <c r="U228" s="760"/>
      <c r="V228" s="760"/>
      <c r="W228" s="760"/>
      <c r="X228" s="761"/>
    </row>
    <row r="229" spans="1:24" s="1" customFormat="1" ht="18" customHeight="1">
      <c r="A229" s="759"/>
      <c r="B229" s="760"/>
      <c r="C229" s="760"/>
      <c r="D229" s="760"/>
      <c r="E229" s="760"/>
      <c r="F229" s="760"/>
      <c r="G229" s="760"/>
      <c r="H229" s="760"/>
      <c r="I229" s="760"/>
      <c r="J229" s="760"/>
      <c r="K229" s="760"/>
      <c r="L229" s="760"/>
      <c r="M229" s="760"/>
      <c r="N229" s="760"/>
      <c r="O229" s="760"/>
      <c r="P229" s="760"/>
      <c r="Q229" s="760"/>
      <c r="R229" s="760"/>
      <c r="S229" s="760"/>
      <c r="T229" s="760"/>
      <c r="U229" s="760"/>
      <c r="V229" s="760"/>
      <c r="W229" s="760"/>
      <c r="X229" s="761"/>
    </row>
    <row r="230" spans="1:24" s="1" customFormat="1" ht="18" customHeight="1">
      <c r="A230" s="759"/>
      <c r="B230" s="760"/>
      <c r="C230" s="760"/>
      <c r="D230" s="760"/>
      <c r="E230" s="760"/>
      <c r="F230" s="760"/>
      <c r="G230" s="760"/>
      <c r="H230" s="760"/>
      <c r="I230" s="760"/>
      <c r="J230" s="760"/>
      <c r="K230" s="760"/>
      <c r="L230" s="760"/>
      <c r="M230" s="760"/>
      <c r="N230" s="760"/>
      <c r="O230" s="760"/>
      <c r="P230" s="760"/>
      <c r="Q230" s="760"/>
      <c r="R230" s="760"/>
      <c r="S230" s="760"/>
      <c r="T230" s="760"/>
      <c r="U230" s="760"/>
      <c r="V230" s="760"/>
      <c r="W230" s="760"/>
      <c r="X230" s="761"/>
    </row>
    <row r="231" spans="1:24" ht="18" customHeight="1">
      <c r="A231" s="759"/>
      <c r="B231" s="760"/>
      <c r="C231" s="760"/>
      <c r="D231" s="760"/>
      <c r="E231" s="760"/>
      <c r="F231" s="760"/>
      <c r="G231" s="760"/>
      <c r="H231" s="760"/>
      <c r="I231" s="760"/>
      <c r="J231" s="760"/>
      <c r="K231" s="760"/>
      <c r="L231" s="760"/>
      <c r="M231" s="760"/>
      <c r="N231" s="760"/>
      <c r="O231" s="760"/>
      <c r="P231" s="760"/>
      <c r="Q231" s="760"/>
      <c r="R231" s="760"/>
      <c r="S231" s="760"/>
      <c r="T231" s="760"/>
      <c r="U231" s="760"/>
      <c r="V231" s="760"/>
      <c r="W231" s="760"/>
      <c r="X231" s="761"/>
    </row>
    <row r="232" spans="1:24" ht="18" customHeight="1">
      <c r="A232" s="759"/>
      <c r="B232" s="760"/>
      <c r="C232" s="760"/>
      <c r="D232" s="760"/>
      <c r="E232" s="760"/>
      <c r="F232" s="760"/>
      <c r="G232" s="760"/>
      <c r="H232" s="760"/>
      <c r="I232" s="760"/>
      <c r="J232" s="760"/>
      <c r="K232" s="760"/>
      <c r="L232" s="760"/>
      <c r="M232" s="760"/>
      <c r="N232" s="760"/>
      <c r="O232" s="760"/>
      <c r="P232" s="760"/>
      <c r="Q232" s="760"/>
      <c r="R232" s="760"/>
      <c r="S232" s="760"/>
      <c r="T232" s="760"/>
      <c r="U232" s="760"/>
      <c r="V232" s="760"/>
      <c r="W232" s="760"/>
      <c r="X232" s="761"/>
    </row>
    <row r="233" spans="1:24" ht="18" customHeight="1">
      <c r="A233" s="759"/>
      <c r="B233" s="760"/>
      <c r="C233" s="760"/>
      <c r="D233" s="760"/>
      <c r="E233" s="760"/>
      <c r="F233" s="760"/>
      <c r="G233" s="760"/>
      <c r="H233" s="760"/>
      <c r="I233" s="760"/>
      <c r="J233" s="760"/>
      <c r="K233" s="760"/>
      <c r="L233" s="760"/>
      <c r="M233" s="760"/>
      <c r="N233" s="760"/>
      <c r="O233" s="760"/>
      <c r="P233" s="760"/>
      <c r="Q233" s="760"/>
      <c r="R233" s="760"/>
      <c r="S233" s="760"/>
      <c r="T233" s="760"/>
      <c r="U233" s="760"/>
      <c r="V233" s="760"/>
      <c r="W233" s="760"/>
      <c r="X233" s="761"/>
    </row>
    <row r="234" spans="1:24" ht="18" customHeight="1">
      <c r="A234" s="759"/>
      <c r="B234" s="760"/>
      <c r="C234" s="760"/>
      <c r="D234" s="760"/>
      <c r="E234" s="760"/>
      <c r="F234" s="760"/>
      <c r="G234" s="760"/>
      <c r="H234" s="760"/>
      <c r="I234" s="760"/>
      <c r="J234" s="760"/>
      <c r="K234" s="760"/>
      <c r="L234" s="760"/>
      <c r="M234" s="760"/>
      <c r="N234" s="760"/>
      <c r="O234" s="760"/>
      <c r="P234" s="760"/>
      <c r="Q234" s="760"/>
      <c r="R234" s="760"/>
      <c r="S234" s="760"/>
      <c r="T234" s="760"/>
      <c r="U234" s="760"/>
      <c r="V234" s="760"/>
      <c r="W234" s="760"/>
      <c r="X234" s="761"/>
    </row>
    <row r="235" spans="1:24" ht="18" customHeight="1">
      <c r="A235" s="759"/>
      <c r="B235" s="760"/>
      <c r="C235" s="760"/>
      <c r="D235" s="760"/>
      <c r="E235" s="760"/>
      <c r="F235" s="760"/>
      <c r="G235" s="760"/>
      <c r="H235" s="760"/>
      <c r="I235" s="760"/>
      <c r="J235" s="760"/>
      <c r="K235" s="760"/>
      <c r="L235" s="760"/>
      <c r="M235" s="760"/>
      <c r="N235" s="760"/>
      <c r="O235" s="760"/>
      <c r="P235" s="760"/>
      <c r="Q235" s="760"/>
      <c r="R235" s="760"/>
      <c r="S235" s="760"/>
      <c r="T235" s="760"/>
      <c r="U235" s="760"/>
      <c r="V235" s="760"/>
      <c r="W235" s="760"/>
      <c r="X235" s="761"/>
    </row>
    <row r="236" spans="1:24" ht="18" customHeight="1">
      <c r="A236" s="759"/>
      <c r="B236" s="760"/>
      <c r="C236" s="760"/>
      <c r="D236" s="760"/>
      <c r="E236" s="760"/>
      <c r="F236" s="760"/>
      <c r="G236" s="760"/>
      <c r="H236" s="760"/>
      <c r="I236" s="760"/>
      <c r="J236" s="760"/>
      <c r="K236" s="760"/>
      <c r="L236" s="760"/>
      <c r="M236" s="760"/>
      <c r="N236" s="760"/>
      <c r="O236" s="760"/>
      <c r="P236" s="760"/>
      <c r="Q236" s="760"/>
      <c r="R236" s="760"/>
      <c r="S236" s="760"/>
      <c r="T236" s="760"/>
      <c r="U236" s="760"/>
      <c r="V236" s="760"/>
      <c r="W236" s="760"/>
      <c r="X236" s="761"/>
    </row>
    <row r="237" spans="1:24" ht="18" customHeight="1">
      <c r="A237" s="759"/>
      <c r="B237" s="760"/>
      <c r="C237" s="760"/>
      <c r="D237" s="760"/>
      <c r="E237" s="760"/>
      <c r="F237" s="760"/>
      <c r="G237" s="760"/>
      <c r="H237" s="760"/>
      <c r="I237" s="760"/>
      <c r="J237" s="760"/>
      <c r="K237" s="760"/>
      <c r="L237" s="760"/>
      <c r="M237" s="760"/>
      <c r="N237" s="760"/>
      <c r="O237" s="760"/>
      <c r="P237" s="760"/>
      <c r="Q237" s="760"/>
      <c r="R237" s="760"/>
      <c r="S237" s="760"/>
      <c r="T237" s="760"/>
      <c r="U237" s="760"/>
      <c r="V237" s="760"/>
      <c r="W237" s="760"/>
      <c r="X237" s="761"/>
    </row>
    <row r="238" spans="1:24" ht="18" customHeight="1">
      <c r="A238" s="759"/>
      <c r="B238" s="760"/>
      <c r="C238" s="760"/>
      <c r="D238" s="760"/>
      <c r="E238" s="760"/>
      <c r="F238" s="760"/>
      <c r="G238" s="760"/>
      <c r="H238" s="760"/>
      <c r="I238" s="760"/>
      <c r="J238" s="760"/>
      <c r="K238" s="760"/>
      <c r="L238" s="760"/>
      <c r="M238" s="760"/>
      <c r="N238" s="760"/>
      <c r="O238" s="760"/>
      <c r="P238" s="760"/>
      <c r="Q238" s="760"/>
      <c r="R238" s="760"/>
      <c r="S238" s="760"/>
      <c r="T238" s="760"/>
      <c r="U238" s="760"/>
      <c r="V238" s="760"/>
      <c r="W238" s="760"/>
      <c r="X238" s="761"/>
    </row>
    <row r="239" spans="1:24" ht="18" customHeight="1">
      <c r="A239" s="759"/>
      <c r="B239" s="760"/>
      <c r="C239" s="760"/>
      <c r="D239" s="760"/>
      <c r="E239" s="760"/>
      <c r="F239" s="760"/>
      <c r="G239" s="760"/>
      <c r="H239" s="760"/>
      <c r="I239" s="760"/>
      <c r="J239" s="760"/>
      <c r="K239" s="760"/>
      <c r="L239" s="760"/>
      <c r="M239" s="760"/>
      <c r="N239" s="760"/>
      <c r="O239" s="760"/>
      <c r="P239" s="760"/>
      <c r="Q239" s="760"/>
      <c r="R239" s="760"/>
      <c r="S239" s="760"/>
      <c r="T239" s="760"/>
      <c r="U239" s="760"/>
      <c r="V239" s="760"/>
      <c r="W239" s="760"/>
      <c r="X239" s="761"/>
    </row>
    <row r="240" spans="1:24" ht="18" customHeight="1">
      <c r="A240" s="759"/>
      <c r="B240" s="760"/>
      <c r="C240" s="760"/>
      <c r="D240" s="760"/>
      <c r="E240" s="760"/>
      <c r="F240" s="760"/>
      <c r="G240" s="760"/>
      <c r="H240" s="760"/>
      <c r="I240" s="760"/>
      <c r="J240" s="760"/>
      <c r="K240" s="760"/>
      <c r="L240" s="760"/>
      <c r="M240" s="760"/>
      <c r="N240" s="760"/>
      <c r="O240" s="760"/>
      <c r="P240" s="760"/>
      <c r="Q240" s="760"/>
      <c r="R240" s="760"/>
      <c r="S240" s="760"/>
      <c r="T240" s="760"/>
      <c r="U240" s="760"/>
      <c r="V240" s="760"/>
      <c r="W240" s="760"/>
      <c r="X240" s="761"/>
    </row>
    <row r="241" spans="1:24" ht="18" customHeight="1">
      <c r="A241" s="759"/>
      <c r="B241" s="760"/>
      <c r="C241" s="760"/>
      <c r="D241" s="760"/>
      <c r="E241" s="760"/>
      <c r="F241" s="760"/>
      <c r="G241" s="760"/>
      <c r="H241" s="760"/>
      <c r="I241" s="760"/>
      <c r="J241" s="760"/>
      <c r="K241" s="760"/>
      <c r="L241" s="760"/>
      <c r="M241" s="760"/>
      <c r="N241" s="760"/>
      <c r="O241" s="760"/>
      <c r="P241" s="760"/>
      <c r="Q241" s="760"/>
      <c r="R241" s="760"/>
      <c r="S241" s="760"/>
      <c r="T241" s="760"/>
      <c r="U241" s="760"/>
      <c r="V241" s="760"/>
      <c r="W241" s="760"/>
      <c r="X241" s="761"/>
    </row>
    <row r="242" spans="1:24" ht="18" customHeight="1">
      <c r="A242" s="759"/>
      <c r="B242" s="760"/>
      <c r="C242" s="760"/>
      <c r="D242" s="760"/>
      <c r="E242" s="760"/>
      <c r="F242" s="760"/>
      <c r="G242" s="760"/>
      <c r="H242" s="760"/>
      <c r="I242" s="760"/>
      <c r="J242" s="760"/>
      <c r="K242" s="760"/>
      <c r="L242" s="760"/>
      <c r="M242" s="760"/>
      <c r="N242" s="760"/>
      <c r="O242" s="760"/>
      <c r="P242" s="760"/>
      <c r="Q242" s="760"/>
      <c r="R242" s="760"/>
      <c r="S242" s="760"/>
      <c r="T242" s="760"/>
      <c r="U242" s="760"/>
      <c r="V242" s="760"/>
      <c r="W242" s="760"/>
      <c r="X242" s="761"/>
    </row>
    <row r="243" spans="1:24" ht="18" customHeight="1">
      <c r="A243" s="759"/>
      <c r="B243" s="760"/>
      <c r="C243" s="760"/>
      <c r="D243" s="760"/>
      <c r="E243" s="760"/>
      <c r="F243" s="760"/>
      <c r="G243" s="760"/>
      <c r="H243" s="760"/>
      <c r="I243" s="760"/>
      <c r="J243" s="760"/>
      <c r="K243" s="760"/>
      <c r="L243" s="760"/>
      <c r="M243" s="760"/>
      <c r="N243" s="760"/>
      <c r="O243" s="760"/>
      <c r="P243" s="760"/>
      <c r="Q243" s="760"/>
      <c r="R243" s="760"/>
      <c r="S243" s="760"/>
      <c r="T243" s="760"/>
      <c r="U243" s="760"/>
      <c r="V243" s="760"/>
      <c r="W243" s="760"/>
      <c r="X243" s="761"/>
    </row>
    <row r="244" spans="1:24" ht="18" customHeight="1">
      <c r="A244" s="759"/>
      <c r="B244" s="760"/>
      <c r="C244" s="760"/>
      <c r="D244" s="760"/>
      <c r="E244" s="760"/>
      <c r="F244" s="760"/>
      <c r="G244" s="760"/>
      <c r="H244" s="760"/>
      <c r="I244" s="760"/>
      <c r="J244" s="760"/>
      <c r="K244" s="760"/>
      <c r="L244" s="760"/>
      <c r="M244" s="760"/>
      <c r="N244" s="760"/>
      <c r="O244" s="760"/>
      <c r="P244" s="760"/>
      <c r="Q244" s="760"/>
      <c r="R244" s="760"/>
      <c r="S244" s="760"/>
      <c r="T244" s="760"/>
      <c r="U244" s="760"/>
      <c r="V244" s="760"/>
      <c r="W244" s="760"/>
      <c r="X244" s="761"/>
    </row>
    <row r="245" spans="1:24" ht="18" customHeight="1">
      <c r="A245" s="759"/>
      <c r="B245" s="760"/>
      <c r="C245" s="760"/>
      <c r="D245" s="760"/>
      <c r="E245" s="760"/>
      <c r="F245" s="760"/>
      <c r="G245" s="760"/>
      <c r="H245" s="760"/>
      <c r="I245" s="760"/>
      <c r="J245" s="760"/>
      <c r="K245" s="760"/>
      <c r="L245" s="760"/>
      <c r="M245" s="760"/>
      <c r="N245" s="760"/>
      <c r="O245" s="760"/>
      <c r="P245" s="760"/>
      <c r="Q245" s="760"/>
      <c r="R245" s="760"/>
      <c r="S245" s="760"/>
      <c r="T245" s="760"/>
      <c r="U245" s="760"/>
      <c r="V245" s="760"/>
      <c r="W245" s="760"/>
      <c r="X245" s="761"/>
    </row>
    <row r="246" spans="1:24" ht="18" customHeight="1">
      <c r="A246" s="759"/>
      <c r="B246" s="760"/>
      <c r="C246" s="760"/>
      <c r="D246" s="760"/>
      <c r="E246" s="760"/>
      <c r="F246" s="760"/>
      <c r="G246" s="760"/>
      <c r="H246" s="760"/>
      <c r="I246" s="760"/>
      <c r="J246" s="760"/>
      <c r="K246" s="760"/>
      <c r="L246" s="760"/>
      <c r="M246" s="760"/>
      <c r="N246" s="760"/>
      <c r="O246" s="760"/>
      <c r="P246" s="760"/>
      <c r="Q246" s="760"/>
      <c r="R246" s="760"/>
      <c r="S246" s="760"/>
      <c r="T246" s="760"/>
      <c r="U246" s="760"/>
      <c r="V246" s="760"/>
      <c r="W246" s="760"/>
      <c r="X246" s="761"/>
    </row>
    <row r="247" spans="1:24" ht="18" customHeight="1">
      <c r="A247" s="759"/>
      <c r="B247" s="760"/>
      <c r="C247" s="760"/>
      <c r="D247" s="760"/>
      <c r="E247" s="760"/>
      <c r="F247" s="760"/>
      <c r="G247" s="760"/>
      <c r="H247" s="760"/>
      <c r="I247" s="760"/>
      <c r="J247" s="760"/>
      <c r="K247" s="760"/>
      <c r="L247" s="760"/>
      <c r="M247" s="760"/>
      <c r="N247" s="760"/>
      <c r="O247" s="760"/>
      <c r="P247" s="760"/>
      <c r="Q247" s="760"/>
      <c r="R247" s="760"/>
      <c r="S247" s="760"/>
      <c r="T247" s="760"/>
      <c r="U247" s="760"/>
      <c r="V247" s="760"/>
      <c r="W247" s="760"/>
      <c r="X247" s="761"/>
    </row>
    <row r="248" spans="1:24" ht="18" customHeight="1">
      <c r="A248" s="759"/>
      <c r="B248" s="760"/>
      <c r="C248" s="760"/>
      <c r="D248" s="760"/>
      <c r="E248" s="760"/>
      <c r="F248" s="760"/>
      <c r="G248" s="760"/>
      <c r="H248" s="760"/>
      <c r="I248" s="760"/>
      <c r="J248" s="760"/>
      <c r="K248" s="760"/>
      <c r="L248" s="760"/>
      <c r="M248" s="760"/>
      <c r="N248" s="760"/>
      <c r="O248" s="760"/>
      <c r="P248" s="760"/>
      <c r="Q248" s="760"/>
      <c r="R248" s="760"/>
      <c r="S248" s="760"/>
      <c r="T248" s="760"/>
      <c r="U248" s="760"/>
      <c r="V248" s="760"/>
      <c r="W248" s="760"/>
      <c r="X248" s="761"/>
    </row>
    <row r="249" spans="1:24" ht="18" customHeight="1">
      <c r="A249" s="759"/>
      <c r="B249" s="760"/>
      <c r="C249" s="760"/>
      <c r="D249" s="760"/>
      <c r="E249" s="760"/>
      <c r="F249" s="760"/>
      <c r="G249" s="760"/>
      <c r="H249" s="760"/>
      <c r="I249" s="760"/>
      <c r="J249" s="760"/>
      <c r="K249" s="760"/>
      <c r="L249" s="760"/>
      <c r="M249" s="760"/>
      <c r="N249" s="760"/>
      <c r="O249" s="760"/>
      <c r="P249" s="760"/>
      <c r="Q249" s="760"/>
      <c r="R249" s="760"/>
      <c r="S249" s="760"/>
      <c r="T249" s="760"/>
      <c r="U249" s="760"/>
      <c r="V249" s="760"/>
      <c r="W249" s="760"/>
      <c r="X249" s="761"/>
    </row>
    <row r="250" spans="1:24" ht="18" customHeight="1">
      <c r="A250" s="759"/>
      <c r="B250" s="760"/>
      <c r="C250" s="760"/>
      <c r="D250" s="760"/>
      <c r="E250" s="760"/>
      <c r="F250" s="760"/>
      <c r="G250" s="760"/>
      <c r="H250" s="760"/>
      <c r="I250" s="760"/>
      <c r="J250" s="760"/>
      <c r="K250" s="760"/>
      <c r="L250" s="760"/>
      <c r="M250" s="760"/>
      <c r="N250" s="760"/>
      <c r="O250" s="760"/>
      <c r="P250" s="760"/>
      <c r="Q250" s="760"/>
      <c r="R250" s="760"/>
      <c r="S250" s="760"/>
      <c r="T250" s="760"/>
      <c r="U250" s="760"/>
      <c r="V250" s="760"/>
      <c r="W250" s="760"/>
      <c r="X250" s="761"/>
    </row>
    <row r="251" spans="1:24" ht="18" customHeight="1">
      <c r="A251" s="759"/>
      <c r="B251" s="760"/>
      <c r="C251" s="760"/>
      <c r="D251" s="760"/>
      <c r="E251" s="760"/>
      <c r="F251" s="760"/>
      <c r="G251" s="760"/>
      <c r="H251" s="760"/>
      <c r="I251" s="760"/>
      <c r="J251" s="760"/>
      <c r="K251" s="760"/>
      <c r="L251" s="760"/>
      <c r="M251" s="760"/>
      <c r="N251" s="760"/>
      <c r="O251" s="760"/>
      <c r="P251" s="760"/>
      <c r="Q251" s="760"/>
      <c r="R251" s="760"/>
      <c r="S251" s="760"/>
      <c r="T251" s="760"/>
      <c r="U251" s="760"/>
      <c r="V251" s="760"/>
      <c r="W251" s="760"/>
      <c r="X251" s="761"/>
    </row>
    <row r="252" spans="1:24" ht="18" customHeight="1">
      <c r="A252" s="759"/>
      <c r="B252" s="760"/>
      <c r="C252" s="760"/>
      <c r="D252" s="760"/>
      <c r="E252" s="760"/>
      <c r="F252" s="760"/>
      <c r="G252" s="760"/>
      <c r="H252" s="760"/>
      <c r="I252" s="760"/>
      <c r="J252" s="760"/>
      <c r="K252" s="760"/>
      <c r="L252" s="760"/>
      <c r="M252" s="760"/>
      <c r="N252" s="760"/>
      <c r="O252" s="760"/>
      <c r="P252" s="760"/>
      <c r="Q252" s="760"/>
      <c r="R252" s="760"/>
      <c r="S252" s="760"/>
      <c r="T252" s="760"/>
      <c r="U252" s="760"/>
      <c r="V252" s="760"/>
      <c r="W252" s="760"/>
      <c r="X252" s="761"/>
    </row>
    <row r="253" spans="1:24" ht="18" customHeight="1">
      <c r="A253" s="759"/>
      <c r="B253" s="760"/>
      <c r="C253" s="760"/>
      <c r="D253" s="760"/>
      <c r="E253" s="760"/>
      <c r="F253" s="760"/>
      <c r="G253" s="760"/>
      <c r="H253" s="760"/>
      <c r="I253" s="760"/>
      <c r="J253" s="760"/>
      <c r="K253" s="760"/>
      <c r="L253" s="760"/>
      <c r="M253" s="760"/>
      <c r="N253" s="760"/>
      <c r="O253" s="760"/>
      <c r="P253" s="760"/>
      <c r="Q253" s="760"/>
      <c r="R253" s="760"/>
      <c r="S253" s="760"/>
      <c r="T253" s="760"/>
      <c r="U253" s="760"/>
      <c r="V253" s="760"/>
      <c r="W253" s="760"/>
      <c r="X253" s="761"/>
    </row>
    <row r="254" spans="1:24" ht="18" customHeight="1">
      <c r="A254" s="759"/>
      <c r="B254" s="760"/>
      <c r="C254" s="760"/>
      <c r="D254" s="760"/>
      <c r="E254" s="760"/>
      <c r="F254" s="760"/>
      <c r="G254" s="760"/>
      <c r="H254" s="760"/>
      <c r="I254" s="760"/>
      <c r="J254" s="760"/>
      <c r="K254" s="760"/>
      <c r="L254" s="760"/>
      <c r="M254" s="760"/>
      <c r="N254" s="760"/>
      <c r="O254" s="760"/>
      <c r="P254" s="760"/>
      <c r="Q254" s="760"/>
      <c r="R254" s="760"/>
      <c r="S254" s="760"/>
      <c r="T254" s="760"/>
      <c r="U254" s="760"/>
      <c r="V254" s="760"/>
      <c r="W254" s="760"/>
      <c r="X254" s="761"/>
    </row>
    <row r="255" spans="1:24" ht="18" customHeight="1">
      <c r="A255" s="226"/>
      <c r="B255" s="227"/>
      <c r="C255" s="227"/>
      <c r="D255" s="227"/>
      <c r="E255" s="227"/>
      <c r="F255" s="227"/>
      <c r="G255" s="227"/>
      <c r="H255" s="227"/>
      <c r="I255" s="227"/>
      <c r="J255" s="227"/>
      <c r="K255" s="227"/>
      <c r="L255" s="227"/>
      <c r="M255" s="227"/>
      <c r="N255" s="227"/>
      <c r="O255" s="227"/>
      <c r="P255" s="227"/>
      <c r="Q255" s="227"/>
      <c r="R255" s="227"/>
      <c r="S255" s="227"/>
      <c r="T255" s="227"/>
      <c r="U255" s="227"/>
      <c r="V255" s="227"/>
      <c r="W255" s="227"/>
      <c r="X255" s="228"/>
    </row>
    <row r="256" spans="1:24" ht="18" customHeight="1">
      <c r="A256" s="759"/>
      <c r="B256" s="760"/>
      <c r="C256" s="760"/>
      <c r="D256" s="760"/>
      <c r="E256" s="760"/>
      <c r="F256" s="760"/>
      <c r="G256" s="760"/>
      <c r="H256" s="760"/>
      <c r="I256" s="760"/>
      <c r="J256" s="760"/>
      <c r="K256" s="760"/>
      <c r="L256" s="760"/>
      <c r="M256" s="760"/>
      <c r="N256" s="760"/>
      <c r="O256" s="760"/>
      <c r="P256" s="760"/>
      <c r="Q256" s="760"/>
      <c r="R256" s="760"/>
      <c r="S256" s="760"/>
      <c r="T256" s="760"/>
      <c r="U256" s="760"/>
      <c r="V256" s="760"/>
      <c r="W256" s="760"/>
      <c r="X256" s="761"/>
    </row>
    <row r="257" spans="1:24" ht="18" customHeight="1">
      <c r="A257" s="226"/>
      <c r="B257" s="227"/>
      <c r="C257" s="227"/>
      <c r="D257" s="227"/>
      <c r="E257" s="227"/>
      <c r="F257" s="227"/>
      <c r="G257" s="227"/>
      <c r="H257" s="227"/>
      <c r="I257" s="227"/>
      <c r="J257" s="227"/>
      <c r="K257" s="227"/>
      <c r="L257" s="227"/>
      <c r="M257" s="227"/>
      <c r="N257" s="227"/>
      <c r="O257" s="227"/>
      <c r="P257" s="227"/>
      <c r="Q257" s="227"/>
      <c r="R257" s="227"/>
      <c r="S257" s="227"/>
      <c r="T257" s="227"/>
      <c r="U257" s="227"/>
      <c r="V257" s="227"/>
      <c r="W257" s="227"/>
      <c r="X257" s="228"/>
    </row>
    <row r="258" spans="1:24" ht="18" customHeight="1">
      <c r="A258" s="759"/>
      <c r="B258" s="760"/>
      <c r="C258" s="760"/>
      <c r="D258" s="760"/>
      <c r="E258" s="760"/>
      <c r="F258" s="760"/>
      <c r="G258" s="760"/>
      <c r="H258" s="760"/>
      <c r="I258" s="760"/>
      <c r="J258" s="760"/>
      <c r="K258" s="760"/>
      <c r="L258" s="760"/>
      <c r="M258" s="760"/>
      <c r="N258" s="760"/>
      <c r="O258" s="760"/>
      <c r="P258" s="760"/>
      <c r="Q258" s="760"/>
      <c r="R258" s="760"/>
      <c r="S258" s="760"/>
      <c r="T258" s="760"/>
      <c r="U258" s="760"/>
      <c r="V258" s="760"/>
      <c r="W258" s="760"/>
      <c r="X258" s="761"/>
    </row>
    <row r="259" spans="1:24" ht="18" customHeight="1">
      <c r="A259" s="759"/>
      <c r="B259" s="760"/>
      <c r="C259" s="760"/>
      <c r="D259" s="760"/>
      <c r="E259" s="760"/>
      <c r="F259" s="760"/>
      <c r="G259" s="760"/>
      <c r="H259" s="760"/>
      <c r="I259" s="760"/>
      <c r="J259" s="760"/>
      <c r="K259" s="760"/>
      <c r="L259" s="760"/>
      <c r="M259" s="760"/>
      <c r="N259" s="760"/>
      <c r="O259" s="760"/>
      <c r="P259" s="760"/>
      <c r="Q259" s="760"/>
      <c r="R259" s="760"/>
      <c r="S259" s="760"/>
      <c r="T259" s="760"/>
      <c r="U259" s="760"/>
      <c r="V259" s="760"/>
      <c r="W259" s="760"/>
      <c r="X259" s="761"/>
    </row>
    <row r="260" spans="1:24" ht="18" customHeight="1">
      <c r="A260" s="759"/>
      <c r="B260" s="760"/>
      <c r="C260" s="760"/>
      <c r="D260" s="760"/>
      <c r="E260" s="760"/>
      <c r="F260" s="760"/>
      <c r="G260" s="760"/>
      <c r="H260" s="760"/>
      <c r="I260" s="760"/>
      <c r="J260" s="760"/>
      <c r="K260" s="760"/>
      <c r="L260" s="760"/>
      <c r="M260" s="760"/>
      <c r="N260" s="760"/>
      <c r="O260" s="760"/>
      <c r="P260" s="760"/>
      <c r="Q260" s="760"/>
      <c r="R260" s="760"/>
      <c r="S260" s="760"/>
      <c r="T260" s="760"/>
      <c r="U260" s="760"/>
      <c r="V260" s="760"/>
      <c r="W260" s="760"/>
      <c r="X260" s="761"/>
    </row>
    <row r="261" spans="1:24" ht="18" customHeight="1" thickBot="1">
      <c r="A261" s="762"/>
      <c r="B261" s="763"/>
      <c r="C261" s="763"/>
      <c r="D261" s="763"/>
      <c r="E261" s="763"/>
      <c r="F261" s="763"/>
      <c r="G261" s="763"/>
      <c r="H261" s="763"/>
      <c r="I261" s="763"/>
      <c r="J261" s="763"/>
      <c r="K261" s="763"/>
      <c r="L261" s="763"/>
      <c r="M261" s="763"/>
      <c r="N261" s="763"/>
      <c r="O261" s="763"/>
      <c r="P261" s="763"/>
      <c r="Q261" s="763"/>
      <c r="R261" s="763"/>
      <c r="S261" s="763"/>
      <c r="T261" s="763"/>
      <c r="U261" s="763"/>
      <c r="V261" s="763"/>
      <c r="W261" s="763"/>
      <c r="X261" s="764"/>
    </row>
  </sheetData>
  <mergeCells count="544">
    <mergeCell ref="A86:A87"/>
    <mergeCell ref="B86:L87"/>
    <mergeCell ref="Q30:R30"/>
    <mergeCell ref="T30:U30"/>
    <mergeCell ref="A57:A64"/>
    <mergeCell ref="B57:E57"/>
    <mergeCell ref="H55:W55"/>
    <mergeCell ref="F31:G31"/>
    <mergeCell ref="O57:P58"/>
    <mergeCell ref="F58:N58"/>
    <mergeCell ref="F57:N57"/>
    <mergeCell ref="F64:X64"/>
    <mergeCell ref="F63:G63"/>
    <mergeCell ref="W30:X30"/>
    <mergeCell ref="N31:R31"/>
    <mergeCell ref="U31:V31"/>
    <mergeCell ref="X36:X37"/>
    <mergeCell ref="L59:X59"/>
    <mergeCell ref="L60:X60"/>
    <mergeCell ref="L61:X61"/>
    <mergeCell ref="L63:X63"/>
    <mergeCell ref="E85:X85"/>
    <mergeCell ref="Q86:U87"/>
    <mergeCell ref="M86:P87"/>
    <mergeCell ref="Q6:X6"/>
    <mergeCell ref="B29:E29"/>
    <mergeCell ref="F29:X29"/>
    <mergeCell ref="A18:H18"/>
    <mergeCell ref="I18:X18"/>
    <mergeCell ref="L1:M1"/>
    <mergeCell ref="A2:X2"/>
    <mergeCell ref="N6:P6"/>
    <mergeCell ref="N7:P7"/>
    <mergeCell ref="N8:P8"/>
    <mergeCell ref="B28:E28"/>
    <mergeCell ref="F28:M28"/>
    <mergeCell ref="N28:Q28"/>
    <mergeCell ref="R28:X28"/>
    <mergeCell ref="B27:X27"/>
    <mergeCell ref="Q7:X7"/>
    <mergeCell ref="Q8:W8"/>
    <mergeCell ref="B58:E58"/>
    <mergeCell ref="B41:E43"/>
    <mergeCell ref="L62:X62"/>
    <mergeCell ref="M77:N78"/>
    <mergeCell ref="G77:L78"/>
    <mergeCell ref="F61:G61"/>
    <mergeCell ref="B51:E56"/>
    <mergeCell ref="Q58:R58"/>
    <mergeCell ref="B88:L88"/>
    <mergeCell ref="F59:G59"/>
    <mergeCell ref="F60:G60"/>
    <mergeCell ref="V86:X87"/>
    <mergeCell ref="O83:X83"/>
    <mergeCell ref="A83:F83"/>
    <mergeCell ref="M83:N83"/>
    <mergeCell ref="B59:E63"/>
    <mergeCell ref="B64:E64"/>
    <mergeCell ref="H83:L83"/>
    <mergeCell ref="G79:L80"/>
    <mergeCell ref="M79:N80"/>
    <mergeCell ref="G81:L82"/>
    <mergeCell ref="M81:N82"/>
    <mergeCell ref="A236:X236"/>
    <mergeCell ref="A237:X237"/>
    <mergeCell ref="G127:S127"/>
    <mergeCell ref="T127:X127"/>
    <mergeCell ref="C128:F128"/>
    <mergeCell ref="G128:S128"/>
    <mergeCell ref="C129:F129"/>
    <mergeCell ref="G129:S129"/>
    <mergeCell ref="A216:B219"/>
    <mergeCell ref="A127:B135"/>
    <mergeCell ref="C216:X219"/>
    <mergeCell ref="F211:N211"/>
    <mergeCell ref="F212:N212"/>
    <mergeCell ref="A211:E211"/>
    <mergeCell ref="A212:E212"/>
    <mergeCell ref="G133:S133"/>
    <mergeCell ref="C134:F134"/>
    <mergeCell ref="G134:S134"/>
    <mergeCell ref="C135:S135"/>
    <mergeCell ref="U135:W135"/>
    <mergeCell ref="C127:F127"/>
    <mergeCell ref="A234:X234"/>
    <mergeCell ref="A235:X235"/>
    <mergeCell ref="C130:F130"/>
    <mergeCell ref="G130:S130"/>
    <mergeCell ref="C131:F131"/>
    <mergeCell ref="G131:S131"/>
    <mergeCell ref="P140:R140"/>
    <mergeCell ref="T138:W138"/>
    <mergeCell ref="T139:W139"/>
    <mergeCell ref="A233:X233"/>
    <mergeCell ref="A232:X232"/>
    <mergeCell ref="T140:W140"/>
    <mergeCell ref="A229:X229"/>
    <mergeCell ref="A230:X230"/>
    <mergeCell ref="A210:E210"/>
    <mergeCell ref="A136:B142"/>
    <mergeCell ref="C136:F136"/>
    <mergeCell ref="G136:K136"/>
    <mergeCell ref="L136:O136"/>
    <mergeCell ref="P136:S136"/>
    <mergeCell ref="T136:X136"/>
    <mergeCell ref="C139:F139"/>
    <mergeCell ref="G139:K139"/>
    <mergeCell ref="C140:F140"/>
    <mergeCell ref="T137:W137"/>
    <mergeCell ref="P141:R141"/>
    <mergeCell ref="T141:W141"/>
    <mergeCell ref="G140:K140"/>
    <mergeCell ref="C141:F141"/>
    <mergeCell ref="G141:K141"/>
    <mergeCell ref="P138:R138"/>
    <mergeCell ref="P139:R139"/>
    <mergeCell ref="A231:X231"/>
    <mergeCell ref="C137:F137"/>
    <mergeCell ref="G137:K137"/>
    <mergeCell ref="C138:F138"/>
    <mergeCell ref="G138:K138"/>
    <mergeCell ref="A228:X228"/>
    <mergeCell ref="C142:S142"/>
    <mergeCell ref="A143:S144"/>
    <mergeCell ref="U142:W142"/>
    <mergeCell ref="T143:T144"/>
    <mergeCell ref="U143:W144"/>
    <mergeCell ref="X143:X144"/>
    <mergeCell ref="A154:C155"/>
    <mergeCell ref="D154:R154"/>
    <mergeCell ref="S154:U155"/>
    <mergeCell ref="A157:C157"/>
    <mergeCell ref="P157:R157"/>
    <mergeCell ref="S157:U157"/>
    <mergeCell ref="V157:X157"/>
    <mergeCell ref="A158:C158"/>
    <mergeCell ref="P158:R158"/>
    <mergeCell ref="S158:U158"/>
    <mergeCell ref="V158:X158"/>
    <mergeCell ref="V154:X155"/>
    <mergeCell ref="P155:R155"/>
    <mergeCell ref="A156:C156"/>
    <mergeCell ref="P156:R156"/>
    <mergeCell ref="S156:U156"/>
    <mergeCell ref="V156:X156"/>
    <mergeCell ref="B161:C161"/>
    <mergeCell ref="P161:R161"/>
    <mergeCell ref="S161:U161"/>
    <mergeCell ref="V161:X161"/>
    <mergeCell ref="P162:R162"/>
    <mergeCell ref="S162:U162"/>
    <mergeCell ref="V162:X162"/>
    <mergeCell ref="A159:C159"/>
    <mergeCell ref="P159:R159"/>
    <mergeCell ref="S159:U159"/>
    <mergeCell ref="V159:X159"/>
    <mergeCell ref="P160:R160"/>
    <mergeCell ref="S160:U160"/>
    <mergeCell ref="V160:X160"/>
    <mergeCell ref="S166:U166"/>
    <mergeCell ref="V166:X166"/>
    <mergeCell ref="B163:C163"/>
    <mergeCell ref="P163:R163"/>
    <mergeCell ref="S163:U163"/>
    <mergeCell ref="V163:X163"/>
    <mergeCell ref="B162:C162"/>
    <mergeCell ref="B164:C164"/>
    <mergeCell ref="P164:R164"/>
    <mergeCell ref="S164:U164"/>
    <mergeCell ref="V164:X164"/>
    <mergeCell ref="A160:A170"/>
    <mergeCell ref="B160:C160"/>
    <mergeCell ref="B169:C169"/>
    <mergeCell ref="P169:R169"/>
    <mergeCell ref="S169:U169"/>
    <mergeCell ref="V169:X169"/>
    <mergeCell ref="B170:C170"/>
    <mergeCell ref="P170:R170"/>
    <mergeCell ref="S170:U170"/>
    <mergeCell ref="V170:X170"/>
    <mergeCell ref="B167:C167"/>
    <mergeCell ref="P167:R167"/>
    <mergeCell ref="S167:U167"/>
    <mergeCell ref="V167:X167"/>
    <mergeCell ref="B168:C168"/>
    <mergeCell ref="P168:R168"/>
    <mergeCell ref="S168:U168"/>
    <mergeCell ref="V168:X168"/>
    <mergeCell ref="B165:C165"/>
    <mergeCell ref="P165:R165"/>
    <mergeCell ref="S165:U165"/>
    <mergeCell ref="V165:X165"/>
    <mergeCell ref="B166:C166"/>
    <mergeCell ref="P166:R166"/>
    <mergeCell ref="A172:C172"/>
    <mergeCell ref="P172:R172"/>
    <mergeCell ref="S172:U172"/>
    <mergeCell ref="V172:X172"/>
    <mergeCell ref="A173:C173"/>
    <mergeCell ref="P173:R173"/>
    <mergeCell ref="S173:U173"/>
    <mergeCell ref="V173:X173"/>
    <mergeCell ref="A171:C171"/>
    <mergeCell ref="P171:R171"/>
    <mergeCell ref="S171:U171"/>
    <mergeCell ref="V171:X171"/>
    <mergeCell ref="A176:C176"/>
    <mergeCell ref="P176:R176"/>
    <mergeCell ref="S176:U176"/>
    <mergeCell ref="V176:X176"/>
    <mergeCell ref="A177:C177"/>
    <mergeCell ref="P177:R177"/>
    <mergeCell ref="S177:U177"/>
    <mergeCell ref="V177:X177"/>
    <mergeCell ref="A174:C174"/>
    <mergeCell ref="P174:R174"/>
    <mergeCell ref="S174:U174"/>
    <mergeCell ref="V174:X174"/>
    <mergeCell ref="A175:C175"/>
    <mergeCell ref="P175:R175"/>
    <mergeCell ref="S175:U175"/>
    <mergeCell ref="V175:X175"/>
    <mergeCell ref="A178:C178"/>
    <mergeCell ref="P178:R178"/>
    <mergeCell ref="S178:U178"/>
    <mergeCell ref="V178:X178"/>
    <mergeCell ref="A180:C181"/>
    <mergeCell ref="D180:X180"/>
    <mergeCell ref="D181:J181"/>
    <mergeCell ref="K181:Q181"/>
    <mergeCell ref="R181:X181"/>
    <mergeCell ref="R185:X187"/>
    <mergeCell ref="A193:C193"/>
    <mergeCell ref="D193:J193"/>
    <mergeCell ref="K193:Q193"/>
    <mergeCell ref="R193:X193"/>
    <mergeCell ref="A182:C184"/>
    <mergeCell ref="D182:J184"/>
    <mergeCell ref="K182:Q184"/>
    <mergeCell ref="R182:X184"/>
    <mergeCell ref="A185:C187"/>
    <mergeCell ref="D185:J187"/>
    <mergeCell ref="S199:T199"/>
    <mergeCell ref="O205:Q205"/>
    <mergeCell ref="S205:U205"/>
    <mergeCell ref="V205:X205"/>
    <mergeCell ref="O204:Q204"/>
    <mergeCell ref="R204:U204"/>
    <mergeCell ref="V204:X204"/>
    <mergeCell ref="V199:W199"/>
    <mergeCell ref="P34:X34"/>
    <mergeCell ref="B66:X66"/>
    <mergeCell ref="B68:X68"/>
    <mergeCell ref="B67:X67"/>
    <mergeCell ref="B70:X70"/>
    <mergeCell ref="L36:L37"/>
    <mergeCell ref="N36:V37"/>
    <mergeCell ref="N34:O35"/>
    <mergeCell ref="B36:E37"/>
    <mergeCell ref="F204:N204"/>
    <mergeCell ref="F205:N205"/>
    <mergeCell ref="W119:X119"/>
    <mergeCell ref="F105:M105"/>
    <mergeCell ref="F106:M106"/>
    <mergeCell ref="F108:M108"/>
    <mergeCell ref="N105:P105"/>
    <mergeCell ref="O208:Q208"/>
    <mergeCell ref="S208:U208"/>
    <mergeCell ref="V208:X208"/>
    <mergeCell ref="F210:N210"/>
    <mergeCell ref="F209:N209"/>
    <mergeCell ref="A209:E209"/>
    <mergeCell ref="S207:U207"/>
    <mergeCell ref="V207:X207"/>
    <mergeCell ref="O206:Q206"/>
    <mergeCell ref="S206:U206"/>
    <mergeCell ref="V206:X206"/>
    <mergeCell ref="A206:E206"/>
    <mergeCell ref="A207:E207"/>
    <mergeCell ref="F206:N206"/>
    <mergeCell ref="F207:N207"/>
    <mergeCell ref="A213:N213"/>
    <mergeCell ref="O213:Q213"/>
    <mergeCell ref="S213:U213"/>
    <mergeCell ref="V213:X213"/>
    <mergeCell ref="A200:B200"/>
    <mergeCell ref="A199:F199"/>
    <mergeCell ref="G199:L199"/>
    <mergeCell ref="M199:Q199"/>
    <mergeCell ref="O209:Q209"/>
    <mergeCell ref="R209:U209"/>
    <mergeCell ref="V209:X209"/>
    <mergeCell ref="A204:E204"/>
    <mergeCell ref="A205:E205"/>
    <mergeCell ref="O207:Q207"/>
    <mergeCell ref="O211:Q211"/>
    <mergeCell ref="S211:U211"/>
    <mergeCell ref="V211:X211"/>
    <mergeCell ref="O212:Q212"/>
    <mergeCell ref="S212:U212"/>
    <mergeCell ref="V212:X212"/>
    <mergeCell ref="O210:Q210"/>
    <mergeCell ref="S210:U210"/>
    <mergeCell ref="V210:X210"/>
    <mergeCell ref="A208:N208"/>
    <mergeCell ref="A198:F198"/>
    <mergeCell ref="G198:L198"/>
    <mergeCell ref="M198:Q198"/>
    <mergeCell ref="G76:N76"/>
    <mergeCell ref="O76:X76"/>
    <mergeCell ref="A72:A73"/>
    <mergeCell ref="A197:F197"/>
    <mergeCell ref="S198:T198"/>
    <mergeCell ref="V198:W198"/>
    <mergeCell ref="L141:N141"/>
    <mergeCell ref="B72:X72"/>
    <mergeCell ref="J115:K115"/>
    <mergeCell ref="C119:P119"/>
    <mergeCell ref="Q118:V118"/>
    <mergeCell ref="W118:X118"/>
    <mergeCell ref="Q114:X114"/>
    <mergeCell ref="Q111:V111"/>
    <mergeCell ref="W112:X112"/>
    <mergeCell ref="A81:F82"/>
    <mergeCell ref="O81:X82"/>
    <mergeCell ref="O77:X78"/>
    <mergeCell ref="C109:E112"/>
    <mergeCell ref="C105:E108"/>
    <mergeCell ref="A88:A91"/>
    <mergeCell ref="G197:L197"/>
    <mergeCell ref="M197:Q197"/>
    <mergeCell ref="S197:T197"/>
    <mergeCell ref="V197:W197"/>
    <mergeCell ref="F62:G62"/>
    <mergeCell ref="B73:X73"/>
    <mergeCell ref="B71:X71"/>
    <mergeCell ref="C118:P118"/>
    <mergeCell ref="N107:P107"/>
    <mergeCell ref="M196:R196"/>
    <mergeCell ref="B69:X69"/>
    <mergeCell ref="A79:F80"/>
    <mergeCell ref="O79:X80"/>
    <mergeCell ref="V90:X90"/>
    <mergeCell ref="Q88:T88"/>
    <mergeCell ref="F112:J112"/>
    <mergeCell ref="A114:B119"/>
    <mergeCell ref="C114:I114"/>
    <mergeCell ref="C115:I115"/>
    <mergeCell ref="J116:K116"/>
    <mergeCell ref="J117:K117"/>
    <mergeCell ref="W117:X117"/>
    <mergeCell ref="F107:M107"/>
    <mergeCell ref="W116:X116"/>
    <mergeCell ref="S196:U196"/>
    <mergeCell ref="H34:M34"/>
    <mergeCell ref="A77:F78"/>
    <mergeCell ref="F36:K37"/>
    <mergeCell ref="B38:E40"/>
    <mergeCell ref="F38:X40"/>
    <mergeCell ref="F41:X43"/>
    <mergeCell ref="B47:E48"/>
    <mergeCell ref="G51:M51"/>
    <mergeCell ref="P51:X51"/>
    <mergeCell ref="B49:E50"/>
    <mergeCell ref="F49:X50"/>
    <mergeCell ref="B34:E35"/>
    <mergeCell ref="F34:G35"/>
    <mergeCell ref="A70:A71"/>
    <mergeCell ref="M36:M37"/>
    <mergeCell ref="F47:X48"/>
    <mergeCell ref="A66:A69"/>
    <mergeCell ref="A188:C192"/>
    <mergeCell ref="D188:J192"/>
    <mergeCell ref="K188:Q192"/>
    <mergeCell ref="R188:X192"/>
    <mergeCell ref="K185:Q187"/>
    <mergeCell ref="A105:B113"/>
    <mergeCell ref="L140:N140"/>
    <mergeCell ref="A76:F76"/>
    <mergeCell ref="B89:L89"/>
    <mergeCell ref="M89:P89"/>
    <mergeCell ref="Q89:T89"/>
    <mergeCell ref="V88:X88"/>
    <mergeCell ref="Q90:T90"/>
    <mergeCell ref="A92:A93"/>
    <mergeCell ref="J114:L114"/>
    <mergeCell ref="K112:O112"/>
    <mergeCell ref="Q117:V117"/>
    <mergeCell ref="L139:N139"/>
    <mergeCell ref="P137:R137"/>
    <mergeCell ref="C132:F132"/>
    <mergeCell ref="G132:S132"/>
    <mergeCell ref="C133:F133"/>
    <mergeCell ref="M117:O117"/>
    <mergeCell ref="M116:O116"/>
    <mergeCell ref="C113:P113"/>
    <mergeCell ref="Q113:V113"/>
    <mergeCell ref="W113:X113"/>
    <mergeCell ref="A94:A99"/>
    <mergeCell ref="B99:F99"/>
    <mergeCell ref="W111:X111"/>
    <mergeCell ref="A28:A56"/>
    <mergeCell ref="G54:W54"/>
    <mergeCell ref="G53:M53"/>
    <mergeCell ref="P53:W53"/>
    <mergeCell ref="G52:W52"/>
    <mergeCell ref="Q57:V57"/>
    <mergeCell ref="G56:K56"/>
    <mergeCell ref="B32:E33"/>
    <mergeCell ref="F32:M33"/>
    <mergeCell ref="N32:R33"/>
    <mergeCell ref="S32:X32"/>
    <mergeCell ref="S33:W33"/>
    <mergeCell ref="B31:E31"/>
    <mergeCell ref="B30:E30"/>
    <mergeCell ref="F30:G30"/>
    <mergeCell ref="I30:J30"/>
    <mergeCell ref="L30:M30"/>
    <mergeCell ref="N30:P30"/>
    <mergeCell ref="H35:M35"/>
    <mergeCell ref="W36:W37"/>
    <mergeCell ref="M88:P88"/>
    <mergeCell ref="T132:W132"/>
    <mergeCell ref="V89:X89"/>
    <mergeCell ref="T133:W133"/>
    <mergeCell ref="T134:W134"/>
    <mergeCell ref="V94:X94"/>
    <mergeCell ref="V95:X95"/>
    <mergeCell ref="V96:X96"/>
    <mergeCell ref="V97:X97"/>
    <mergeCell ref="F111:P111"/>
    <mergeCell ref="Q110:V110"/>
    <mergeCell ref="W110:X110"/>
    <mergeCell ref="W106:X106"/>
    <mergeCell ref="V92:X93"/>
    <mergeCell ref="M115:O115"/>
    <mergeCell ref="Q105:X105"/>
    <mergeCell ref="Q106:V106"/>
    <mergeCell ref="Q108:V108"/>
    <mergeCell ref="B91:F91"/>
    <mergeCell ref="M91:U91"/>
    <mergeCell ref="R119:V119"/>
    <mergeCell ref="V102:X103"/>
    <mergeCell ref="O102:U103"/>
    <mergeCell ref="J102:N103"/>
    <mergeCell ref="M90:P90"/>
    <mergeCell ref="Q107:V107"/>
    <mergeCell ref="Q115:V115"/>
    <mergeCell ref="W115:X115"/>
    <mergeCell ref="Q92:U93"/>
    <mergeCell ref="Q94:T94"/>
    <mergeCell ref="Q95:T95"/>
    <mergeCell ref="T131:W131"/>
    <mergeCell ref="B90:L90"/>
    <mergeCell ref="G91:L91"/>
    <mergeCell ref="V91:X91"/>
    <mergeCell ref="V99:X99"/>
    <mergeCell ref="G99:L99"/>
    <mergeCell ref="M99:U99"/>
    <mergeCell ref="A261:X261"/>
    <mergeCell ref="A250:X250"/>
    <mergeCell ref="A251:X251"/>
    <mergeCell ref="A252:X252"/>
    <mergeCell ref="A253:X253"/>
    <mergeCell ref="A254:X254"/>
    <mergeCell ref="A256:X256"/>
    <mergeCell ref="A238:X238"/>
    <mergeCell ref="A239:X239"/>
    <mergeCell ref="A240:X240"/>
    <mergeCell ref="A241:X241"/>
    <mergeCell ref="A242:X242"/>
    <mergeCell ref="A243:X243"/>
    <mergeCell ref="AD2:AH2"/>
    <mergeCell ref="A258:X258"/>
    <mergeCell ref="A259:X259"/>
    <mergeCell ref="A260:X260"/>
    <mergeCell ref="A244:X244"/>
    <mergeCell ref="A245:X245"/>
    <mergeCell ref="A246:X246"/>
    <mergeCell ref="A247:X247"/>
    <mergeCell ref="A248:X248"/>
    <mergeCell ref="A249:X249"/>
    <mergeCell ref="V153:X153"/>
    <mergeCell ref="A220:X220"/>
    <mergeCell ref="A224:X224"/>
    <mergeCell ref="A225:X225"/>
    <mergeCell ref="A226:X226"/>
    <mergeCell ref="A227:X227"/>
    <mergeCell ref="A196:F196"/>
    <mergeCell ref="E153:U153"/>
    <mergeCell ref="V196:X196"/>
    <mergeCell ref="G196:L196"/>
    <mergeCell ref="T129:W129"/>
    <mergeCell ref="T130:W130"/>
    <mergeCell ref="M94:P94"/>
    <mergeCell ref="B94:L94"/>
    <mergeCell ref="A19:H19"/>
    <mergeCell ref="I19:X19"/>
    <mergeCell ref="A24:D24"/>
    <mergeCell ref="E24:G24"/>
    <mergeCell ref="H24:R24"/>
    <mergeCell ref="S24:X24"/>
    <mergeCell ref="B44:E46"/>
    <mergeCell ref="F44:X46"/>
    <mergeCell ref="T128:W128"/>
    <mergeCell ref="B95:L95"/>
    <mergeCell ref="C116:I116"/>
    <mergeCell ref="C117:I117"/>
    <mergeCell ref="V98:X98"/>
    <mergeCell ref="Q116:V116"/>
    <mergeCell ref="M97:P97"/>
    <mergeCell ref="B92:L93"/>
    <mergeCell ref="M92:P93"/>
    <mergeCell ref="B96:L96"/>
    <mergeCell ref="B97:L97"/>
    <mergeCell ref="B98:L98"/>
    <mergeCell ref="Q96:T96"/>
    <mergeCell ref="Q97:T97"/>
    <mergeCell ref="Q98:T98"/>
    <mergeCell ref="M95:P95"/>
    <mergeCell ref="T149:X149"/>
    <mergeCell ref="A25:D25"/>
    <mergeCell ref="E25:G25"/>
    <mergeCell ref="H25:R25"/>
    <mergeCell ref="S25:X25"/>
    <mergeCell ref="A147:L149"/>
    <mergeCell ref="M147:S147"/>
    <mergeCell ref="T147:W147"/>
    <mergeCell ref="M148:S148"/>
    <mergeCell ref="T148:W148"/>
    <mergeCell ref="M149:S149"/>
    <mergeCell ref="M96:P96"/>
    <mergeCell ref="M98:P98"/>
    <mergeCell ref="W107:X107"/>
    <mergeCell ref="M114:P114"/>
    <mergeCell ref="N106:P106"/>
    <mergeCell ref="N108:P108"/>
    <mergeCell ref="F109:P109"/>
    <mergeCell ref="F110:P110"/>
    <mergeCell ref="Q109:X109"/>
    <mergeCell ref="Q112:V112"/>
    <mergeCell ref="W108:X108"/>
    <mergeCell ref="L137:N137"/>
    <mergeCell ref="L138:N138"/>
  </mergeCells>
  <phoneticPr fontId="2"/>
  <dataValidations count="1">
    <dataValidation type="list" allowBlank="1" showInputMessage="1" showErrorMessage="1" sqref="F28:M28 P34:X34 Q58:R58 F59:G63 N106:P108 M88:P90 H34:M34 F32:M33" xr:uid="{C4D6AC00-5285-47D3-BD25-AF000993F7C7}"/>
  </dataValidations>
  <printOptions horizontalCentered="1" verticalCentered="1"/>
  <pageMargins left="0.62992125984251968" right="0.43307086614173229" top="0.39370078740157483" bottom="0.39370078740157483" header="0.51181102362204722" footer="0.43307086614173229"/>
  <pageSetup paperSize="9" orientation="portrait" r:id="rId1"/>
  <headerFooter alignWithMargins="0"/>
  <rowBreaks count="1" manualBreakCount="1">
    <brk id="46"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C1A3-11EF-401E-B4A0-BD26B3A32881}">
  <dimension ref="A2:W102"/>
  <sheetViews>
    <sheetView topLeftCell="B1" zoomScaleNormal="100" workbookViewId="0">
      <selection activeCell="D21" sqref="D21:E21"/>
    </sheetView>
  </sheetViews>
  <sheetFormatPr defaultColWidth="9" defaultRowHeight="13.5"/>
  <cols>
    <col min="1" max="1" width="5.5703125" style="22" customWidth="1"/>
    <col min="2" max="2" width="5.5703125" style="21" customWidth="1"/>
    <col min="3" max="3" width="8.5703125" style="21" customWidth="1"/>
    <col min="4" max="5" width="5.5703125" style="21" customWidth="1"/>
    <col min="6" max="16" width="5.5703125" style="22" customWidth="1"/>
    <col min="17" max="19" width="11.5703125" style="22" customWidth="1"/>
    <col min="20" max="21" width="5.140625" style="22" customWidth="1"/>
    <col min="22" max="16384" width="9" style="22"/>
  </cols>
  <sheetData>
    <row r="2" spans="1:23">
      <c r="A2" s="25" t="s">
        <v>337</v>
      </c>
      <c r="B2" s="22" t="s">
        <v>338</v>
      </c>
    </row>
    <row r="3" spans="1:23">
      <c r="A3" s="24"/>
      <c r="B3" s="22"/>
    </row>
    <row r="4" spans="1:23" s="11" customFormat="1" ht="11.25" customHeight="1">
      <c r="A4" s="233"/>
      <c r="B4" s="1294" t="s">
        <v>339</v>
      </c>
      <c r="C4" s="1294"/>
      <c r="D4" s="233" t="s">
        <v>340</v>
      </c>
      <c r="E4" s="233"/>
      <c r="F4" s="233"/>
      <c r="G4" s="233"/>
      <c r="H4" s="233"/>
      <c r="I4" s="233"/>
      <c r="J4" s="233"/>
      <c r="K4" s="233"/>
      <c r="L4" s="233" t="s">
        <v>341</v>
      </c>
      <c r="M4" s="233"/>
      <c r="N4" s="233"/>
      <c r="O4" s="233"/>
      <c r="P4" s="233"/>
      <c r="Q4" s="233"/>
      <c r="R4" s="233"/>
      <c r="S4" s="233"/>
      <c r="T4" s="233"/>
      <c r="U4" s="233"/>
      <c r="V4" s="233"/>
      <c r="W4" s="233"/>
    </row>
    <row r="5" spans="1:23" s="11" customFormat="1" ht="11.25" customHeight="1">
      <c r="A5" s="233"/>
      <c r="B5" s="12"/>
      <c r="C5" s="12"/>
      <c r="D5" s="233"/>
      <c r="E5" s="233"/>
      <c r="F5" s="233"/>
      <c r="G5" s="233"/>
      <c r="H5" s="233"/>
      <c r="I5" s="233"/>
      <c r="J5" s="233"/>
      <c r="K5" s="233"/>
      <c r="L5" s="233"/>
      <c r="M5" s="233"/>
      <c r="N5" s="233"/>
      <c r="O5" s="233"/>
      <c r="P5" s="233"/>
      <c r="Q5" s="233"/>
      <c r="R5" s="233"/>
      <c r="S5" s="233"/>
      <c r="T5" s="233"/>
      <c r="U5" s="233"/>
      <c r="V5" s="233"/>
      <c r="W5" s="233"/>
    </row>
    <row r="6" spans="1:23" s="11" customFormat="1" ht="11.25" customHeight="1">
      <c r="A6" s="233"/>
      <c r="B6" s="12"/>
      <c r="C6" s="1278" t="s">
        <v>342</v>
      </c>
      <c r="D6" s="1278"/>
      <c r="E6" s="238" t="s">
        <v>343</v>
      </c>
      <c r="F6" s="1294">
        <v>10000000</v>
      </c>
      <c r="G6" s="1294"/>
      <c r="H6" s="233" t="s">
        <v>344</v>
      </c>
      <c r="I6" s="233"/>
      <c r="J6" s="233"/>
      <c r="K6" s="1304" t="s">
        <v>345</v>
      </c>
      <c r="L6" s="1304"/>
      <c r="M6" s="233">
        <v>7</v>
      </c>
      <c r="N6" s="233" t="s">
        <v>346</v>
      </c>
      <c r="O6" s="233">
        <f>+M6*12</f>
        <v>84</v>
      </c>
      <c r="P6" s="233" t="s">
        <v>347</v>
      </c>
      <c r="Q6" s="233"/>
      <c r="R6" s="233"/>
      <c r="S6" s="233"/>
      <c r="T6" s="233"/>
      <c r="U6" s="233"/>
      <c r="V6" s="233"/>
      <c r="W6" s="233"/>
    </row>
    <row r="7" spans="1:23" s="11" customFormat="1" ht="11.25" customHeight="1" thickBot="1">
      <c r="A7" s="233"/>
      <c r="B7" s="12"/>
      <c r="C7" s="1278" t="s">
        <v>348</v>
      </c>
      <c r="D7" s="1278"/>
      <c r="E7" s="238" t="s">
        <v>343</v>
      </c>
      <c r="F7" s="1294">
        <f>+F6/O8</f>
        <v>138888.88888888888</v>
      </c>
      <c r="G7" s="1294"/>
      <c r="H7" s="233" t="s">
        <v>344</v>
      </c>
      <c r="I7" s="233"/>
      <c r="J7" s="233"/>
      <c r="K7" s="1298" t="s">
        <v>349</v>
      </c>
      <c r="L7" s="1298"/>
      <c r="M7" s="13">
        <v>1</v>
      </c>
      <c r="N7" s="13" t="s">
        <v>346</v>
      </c>
      <c r="O7" s="13">
        <f>+M7*12</f>
        <v>12</v>
      </c>
      <c r="P7" s="13" t="s">
        <v>347</v>
      </c>
      <c r="Q7" s="233"/>
      <c r="R7" s="233"/>
      <c r="S7" s="233"/>
      <c r="T7" s="233"/>
      <c r="U7" s="233"/>
      <c r="V7" s="233"/>
      <c r="W7" s="233"/>
    </row>
    <row r="8" spans="1:23" s="11" customFormat="1" ht="11.25" customHeight="1" thickTop="1">
      <c r="A8" s="233"/>
      <c r="B8" s="12"/>
      <c r="C8" s="1278" t="s">
        <v>350</v>
      </c>
      <c r="D8" s="1278"/>
      <c r="E8" s="238" t="s">
        <v>343</v>
      </c>
      <c r="F8" s="14">
        <v>8.9999999999999993E-3</v>
      </c>
      <c r="G8" s="233"/>
      <c r="H8" s="233"/>
      <c r="I8" s="233"/>
      <c r="J8" s="233"/>
      <c r="K8" s="1305" t="s">
        <v>351</v>
      </c>
      <c r="L8" s="1305"/>
      <c r="M8" s="15">
        <f>+M6-M7</f>
        <v>6</v>
      </c>
      <c r="N8" s="233" t="s">
        <v>346</v>
      </c>
      <c r="O8" s="15">
        <f>+O6-O7</f>
        <v>72</v>
      </c>
      <c r="P8" s="233" t="s">
        <v>347</v>
      </c>
      <c r="Q8" s="233"/>
      <c r="R8" s="233"/>
      <c r="S8" s="233"/>
      <c r="T8" s="233"/>
      <c r="U8" s="233"/>
      <c r="V8" s="233"/>
      <c r="W8" s="233"/>
    </row>
    <row r="9" spans="1:23" s="11" customFormat="1" ht="11.25" customHeight="1" thickBot="1">
      <c r="A9" s="233"/>
      <c r="B9" s="12"/>
      <c r="C9" s="16"/>
      <c r="D9" s="16"/>
      <c r="E9" s="233"/>
      <c r="F9" s="233"/>
      <c r="G9" s="233"/>
      <c r="H9" s="233"/>
      <c r="I9" s="233"/>
      <c r="J9" s="233"/>
      <c r="K9" s="233"/>
      <c r="L9" s="233"/>
      <c r="M9" s="233"/>
      <c r="N9" s="233"/>
      <c r="O9" s="233"/>
      <c r="P9" s="233"/>
      <c r="Q9" s="233"/>
      <c r="R9" s="233"/>
      <c r="S9" s="233"/>
      <c r="T9" s="233"/>
      <c r="U9" s="233"/>
      <c r="V9" s="233"/>
      <c r="W9" s="233"/>
    </row>
    <row r="10" spans="1:23" s="11" customFormat="1" ht="11.25" customHeight="1" thickBot="1">
      <c r="A10" s="233"/>
      <c r="B10" s="17" t="s">
        <v>352</v>
      </c>
      <c r="C10" s="234" t="s">
        <v>353</v>
      </c>
      <c r="D10" s="1295" t="s">
        <v>354</v>
      </c>
      <c r="E10" s="1296"/>
      <c r="F10" s="1297" t="s">
        <v>355</v>
      </c>
      <c r="G10" s="1297"/>
      <c r="H10" s="1297"/>
      <c r="I10" s="1297" t="s">
        <v>350</v>
      </c>
      <c r="J10" s="1297"/>
      <c r="K10" s="1297" t="s">
        <v>356</v>
      </c>
      <c r="L10" s="1297"/>
      <c r="M10" s="1297"/>
      <c r="N10" s="1297" t="s">
        <v>357</v>
      </c>
      <c r="O10" s="1297"/>
      <c r="P10" s="1295"/>
      <c r="Q10" s="1283" t="s">
        <v>358</v>
      </c>
      <c r="R10" s="1283"/>
      <c r="S10" s="1284"/>
      <c r="T10" s="233"/>
      <c r="U10" s="233"/>
      <c r="V10" s="233"/>
      <c r="W10" s="119">
        <v>52688</v>
      </c>
    </row>
    <row r="11" spans="1:23" s="11" customFormat="1" ht="11.25" customHeight="1">
      <c r="A11" s="233"/>
      <c r="B11" s="1299" t="s">
        <v>359</v>
      </c>
      <c r="C11" s="237">
        <v>1</v>
      </c>
      <c r="D11" s="1275">
        <v>0</v>
      </c>
      <c r="E11" s="1275"/>
      <c r="F11" s="1302">
        <f>+F6-D11</f>
        <v>10000000</v>
      </c>
      <c r="G11" s="1302"/>
      <c r="H11" s="1302"/>
      <c r="I11" s="1303">
        <f>+F8</f>
        <v>8.9999999999999993E-3</v>
      </c>
      <c r="J11" s="1303"/>
      <c r="K11" s="1302">
        <f>+(F11*I11)/12</f>
        <v>7500</v>
      </c>
      <c r="L11" s="1302"/>
      <c r="M11" s="1302"/>
      <c r="N11" s="1302">
        <f t="shared" ref="N11:N74" si="0">+D11+K11</f>
        <v>7500</v>
      </c>
      <c r="O11" s="1302"/>
      <c r="P11" s="1274"/>
      <c r="Q11" s="1274"/>
      <c r="R11" s="1275"/>
      <c r="S11" s="1276"/>
      <c r="T11" s="233"/>
      <c r="U11" s="233"/>
      <c r="V11" s="233"/>
      <c r="W11" s="233"/>
    </row>
    <row r="12" spans="1:23" s="11" customFormat="1" ht="11.25" customHeight="1">
      <c r="A12" s="233"/>
      <c r="B12" s="1300"/>
      <c r="C12" s="18">
        <v>2</v>
      </c>
      <c r="D12" s="1260">
        <f t="shared" ref="D12:D21" si="1">+D11</f>
        <v>0</v>
      </c>
      <c r="E12" s="1260"/>
      <c r="F12" s="1260">
        <f t="shared" ref="F12:F22" si="2">+F11-D12</f>
        <v>10000000</v>
      </c>
      <c r="G12" s="1260"/>
      <c r="H12" s="1260"/>
      <c r="I12" s="1286">
        <f t="shared" ref="I12:I75" si="3">+I11</f>
        <v>8.9999999999999993E-3</v>
      </c>
      <c r="J12" s="1286"/>
      <c r="K12" s="1260">
        <f t="shared" ref="K12:K74" si="4">+(F12*I12)/12</f>
        <v>7500</v>
      </c>
      <c r="L12" s="1260"/>
      <c r="M12" s="1260"/>
      <c r="N12" s="1260">
        <f t="shared" si="0"/>
        <v>7500</v>
      </c>
      <c r="O12" s="1260"/>
      <c r="P12" s="1261"/>
      <c r="Q12" s="1277"/>
      <c r="R12" s="1278"/>
      <c r="S12" s="1279"/>
      <c r="T12" s="233"/>
      <c r="U12" s="233"/>
      <c r="V12" s="233"/>
      <c r="W12" s="233"/>
    </row>
    <row r="13" spans="1:23" s="11" customFormat="1" ht="11.25" customHeight="1">
      <c r="A13" s="233"/>
      <c r="B13" s="1300"/>
      <c r="C13" s="18">
        <v>3</v>
      </c>
      <c r="D13" s="1260">
        <f t="shared" si="1"/>
        <v>0</v>
      </c>
      <c r="E13" s="1260"/>
      <c r="F13" s="1260">
        <f t="shared" si="2"/>
        <v>10000000</v>
      </c>
      <c r="G13" s="1260"/>
      <c r="H13" s="1260"/>
      <c r="I13" s="1286">
        <f t="shared" si="3"/>
        <v>8.9999999999999993E-3</v>
      </c>
      <c r="J13" s="1286"/>
      <c r="K13" s="1260">
        <f t="shared" si="4"/>
        <v>7500</v>
      </c>
      <c r="L13" s="1260"/>
      <c r="M13" s="1260"/>
      <c r="N13" s="1260">
        <f t="shared" si="0"/>
        <v>7500</v>
      </c>
      <c r="O13" s="1260"/>
      <c r="P13" s="1261"/>
      <c r="Q13" s="1277"/>
      <c r="R13" s="1278"/>
      <c r="S13" s="1279"/>
      <c r="T13" s="233"/>
      <c r="U13" s="233"/>
      <c r="V13" s="233"/>
      <c r="W13" s="233"/>
    </row>
    <row r="14" spans="1:23" s="11" customFormat="1" ht="11.25" customHeight="1">
      <c r="A14" s="233"/>
      <c r="B14" s="1300"/>
      <c r="C14" s="18">
        <v>4</v>
      </c>
      <c r="D14" s="1260">
        <f t="shared" si="1"/>
        <v>0</v>
      </c>
      <c r="E14" s="1260"/>
      <c r="F14" s="1260">
        <f t="shared" si="2"/>
        <v>10000000</v>
      </c>
      <c r="G14" s="1260"/>
      <c r="H14" s="1260"/>
      <c r="I14" s="1286">
        <f t="shared" si="3"/>
        <v>8.9999999999999993E-3</v>
      </c>
      <c r="J14" s="1286"/>
      <c r="K14" s="1260">
        <f t="shared" si="4"/>
        <v>7500</v>
      </c>
      <c r="L14" s="1260"/>
      <c r="M14" s="1260"/>
      <c r="N14" s="1260">
        <f t="shared" si="0"/>
        <v>7500</v>
      </c>
      <c r="O14" s="1260"/>
      <c r="P14" s="1261"/>
      <c r="Q14" s="1277"/>
      <c r="R14" s="1278"/>
      <c r="S14" s="1279"/>
      <c r="T14" s="233"/>
      <c r="U14" s="233"/>
      <c r="V14" s="233"/>
      <c r="W14" s="233"/>
    </row>
    <row r="15" spans="1:23" s="11" customFormat="1" ht="11.25" customHeight="1">
      <c r="A15" s="233"/>
      <c r="B15" s="1300"/>
      <c r="C15" s="18">
        <v>5</v>
      </c>
      <c r="D15" s="1260">
        <f t="shared" si="1"/>
        <v>0</v>
      </c>
      <c r="E15" s="1260"/>
      <c r="F15" s="1260">
        <f t="shared" si="2"/>
        <v>10000000</v>
      </c>
      <c r="G15" s="1260"/>
      <c r="H15" s="1260"/>
      <c r="I15" s="1286">
        <f t="shared" si="3"/>
        <v>8.9999999999999993E-3</v>
      </c>
      <c r="J15" s="1286"/>
      <c r="K15" s="1260">
        <f t="shared" si="4"/>
        <v>7500</v>
      </c>
      <c r="L15" s="1260"/>
      <c r="M15" s="1260"/>
      <c r="N15" s="1260">
        <f t="shared" si="0"/>
        <v>7500</v>
      </c>
      <c r="O15" s="1260"/>
      <c r="P15" s="1261"/>
      <c r="Q15" s="1277"/>
      <c r="R15" s="1278"/>
      <c r="S15" s="1279"/>
      <c r="T15" s="233"/>
      <c r="U15" s="233"/>
      <c r="V15" s="233"/>
      <c r="W15" s="233"/>
    </row>
    <row r="16" spans="1:23" s="11" customFormat="1" ht="11.25" customHeight="1">
      <c r="A16" s="233"/>
      <c r="B16" s="1300"/>
      <c r="C16" s="18">
        <v>6</v>
      </c>
      <c r="D16" s="1260">
        <f t="shared" si="1"/>
        <v>0</v>
      </c>
      <c r="E16" s="1260"/>
      <c r="F16" s="1260">
        <f t="shared" si="2"/>
        <v>10000000</v>
      </c>
      <c r="G16" s="1260"/>
      <c r="H16" s="1260"/>
      <c r="I16" s="1286">
        <f t="shared" si="3"/>
        <v>8.9999999999999993E-3</v>
      </c>
      <c r="J16" s="1286"/>
      <c r="K16" s="1260">
        <f t="shared" si="4"/>
        <v>7500</v>
      </c>
      <c r="L16" s="1260"/>
      <c r="M16" s="1260"/>
      <c r="N16" s="1260">
        <f t="shared" si="0"/>
        <v>7500</v>
      </c>
      <c r="O16" s="1260"/>
      <c r="P16" s="1261"/>
      <c r="Q16" s="1280"/>
      <c r="R16" s="1281"/>
      <c r="S16" s="1282"/>
      <c r="T16" s="233"/>
      <c r="U16" s="233"/>
      <c r="V16" s="233"/>
      <c r="W16" s="233"/>
    </row>
    <row r="17" spans="2:19" s="11" customFormat="1" ht="11.25" customHeight="1">
      <c r="B17" s="1300"/>
      <c r="C17" s="18">
        <v>7</v>
      </c>
      <c r="D17" s="1260">
        <f t="shared" si="1"/>
        <v>0</v>
      </c>
      <c r="E17" s="1260"/>
      <c r="F17" s="1260">
        <f t="shared" si="2"/>
        <v>10000000</v>
      </c>
      <c r="G17" s="1260"/>
      <c r="H17" s="1260"/>
      <c r="I17" s="1286">
        <f t="shared" si="3"/>
        <v>8.9999999999999993E-3</v>
      </c>
      <c r="J17" s="1286"/>
      <c r="K17" s="1260">
        <f t="shared" si="4"/>
        <v>7500</v>
      </c>
      <c r="L17" s="1260"/>
      <c r="M17" s="1260"/>
      <c r="N17" s="1260">
        <f t="shared" si="0"/>
        <v>7500</v>
      </c>
      <c r="O17" s="1260"/>
      <c r="P17" s="1261"/>
      <c r="Q17" s="1264" t="s">
        <v>360</v>
      </c>
      <c r="R17" s="1265"/>
      <c r="S17" s="1266"/>
    </row>
    <row r="18" spans="2:19" s="11" customFormat="1" ht="11.25" customHeight="1">
      <c r="B18" s="1300"/>
      <c r="C18" s="18">
        <v>8</v>
      </c>
      <c r="D18" s="1260">
        <f t="shared" si="1"/>
        <v>0</v>
      </c>
      <c r="E18" s="1260"/>
      <c r="F18" s="1260">
        <f t="shared" si="2"/>
        <v>10000000</v>
      </c>
      <c r="G18" s="1260"/>
      <c r="H18" s="1260"/>
      <c r="I18" s="1286">
        <f t="shared" si="3"/>
        <v>8.9999999999999993E-3</v>
      </c>
      <c r="J18" s="1286"/>
      <c r="K18" s="1260">
        <f t="shared" si="4"/>
        <v>7500</v>
      </c>
      <c r="L18" s="1260"/>
      <c r="M18" s="1260"/>
      <c r="N18" s="1260">
        <f t="shared" si="0"/>
        <v>7500</v>
      </c>
      <c r="O18" s="1260"/>
      <c r="P18" s="1261"/>
      <c r="Q18" s="1267"/>
      <c r="R18" s="1268"/>
      <c r="S18" s="1269"/>
    </row>
    <row r="19" spans="2:19" s="11" customFormat="1" ht="11.25" customHeight="1">
      <c r="B19" s="1300"/>
      <c r="C19" s="18">
        <v>9</v>
      </c>
      <c r="D19" s="1260">
        <f t="shared" si="1"/>
        <v>0</v>
      </c>
      <c r="E19" s="1260"/>
      <c r="F19" s="1260">
        <f t="shared" si="2"/>
        <v>10000000</v>
      </c>
      <c r="G19" s="1260"/>
      <c r="H19" s="1260"/>
      <c r="I19" s="1286">
        <f t="shared" si="3"/>
        <v>8.9999999999999993E-3</v>
      </c>
      <c r="J19" s="1286"/>
      <c r="K19" s="1260">
        <f t="shared" si="4"/>
        <v>7500</v>
      </c>
      <c r="L19" s="1260"/>
      <c r="M19" s="1260"/>
      <c r="N19" s="1260">
        <f t="shared" si="0"/>
        <v>7500</v>
      </c>
      <c r="O19" s="1260"/>
      <c r="P19" s="1261"/>
      <c r="Q19" s="1270" t="s">
        <v>361</v>
      </c>
      <c r="R19" s="1270" t="s">
        <v>362</v>
      </c>
      <c r="S19" s="1272" t="s">
        <v>238</v>
      </c>
    </row>
    <row r="20" spans="2:19" s="11" customFormat="1" ht="11.25" customHeight="1">
      <c r="B20" s="1300"/>
      <c r="C20" s="18">
        <v>10</v>
      </c>
      <c r="D20" s="1260">
        <f t="shared" si="1"/>
        <v>0</v>
      </c>
      <c r="E20" s="1260"/>
      <c r="F20" s="1260">
        <f t="shared" si="2"/>
        <v>10000000</v>
      </c>
      <c r="G20" s="1260"/>
      <c r="H20" s="1260"/>
      <c r="I20" s="1286">
        <f t="shared" si="3"/>
        <v>8.9999999999999993E-3</v>
      </c>
      <c r="J20" s="1286"/>
      <c r="K20" s="1260">
        <f t="shared" si="4"/>
        <v>7500</v>
      </c>
      <c r="L20" s="1260"/>
      <c r="M20" s="1260"/>
      <c r="N20" s="1260">
        <f t="shared" si="0"/>
        <v>7500</v>
      </c>
      <c r="O20" s="1260"/>
      <c r="P20" s="1261"/>
      <c r="Q20" s="1271"/>
      <c r="R20" s="1271"/>
      <c r="S20" s="1273"/>
    </row>
    <row r="21" spans="2:19" s="11" customFormat="1" ht="11.25" customHeight="1">
      <c r="B21" s="1300"/>
      <c r="C21" s="18">
        <v>11</v>
      </c>
      <c r="D21" s="1260">
        <f t="shared" si="1"/>
        <v>0</v>
      </c>
      <c r="E21" s="1260"/>
      <c r="F21" s="1260">
        <f t="shared" si="2"/>
        <v>10000000</v>
      </c>
      <c r="G21" s="1260"/>
      <c r="H21" s="1260"/>
      <c r="I21" s="1286">
        <f t="shared" si="3"/>
        <v>8.9999999999999993E-3</v>
      </c>
      <c r="J21" s="1286"/>
      <c r="K21" s="1260">
        <f t="shared" si="4"/>
        <v>7500</v>
      </c>
      <c r="L21" s="1260"/>
      <c r="M21" s="1260"/>
      <c r="N21" s="1260">
        <f t="shared" si="0"/>
        <v>7500</v>
      </c>
      <c r="O21" s="1260"/>
      <c r="P21" s="1261"/>
      <c r="Q21" s="1254">
        <f>SUM(D11:E22)</f>
        <v>0</v>
      </c>
      <c r="R21" s="1254">
        <f>SUM(K11:M22)</f>
        <v>90000</v>
      </c>
      <c r="S21" s="1256">
        <f>+Q21+R21</f>
        <v>90000</v>
      </c>
    </row>
    <row r="22" spans="2:19" s="11" customFormat="1" ht="11.25" customHeight="1" thickBot="1">
      <c r="B22" s="1301"/>
      <c r="C22" s="19">
        <v>12</v>
      </c>
      <c r="D22" s="1262">
        <f>+D16</f>
        <v>0</v>
      </c>
      <c r="E22" s="1262"/>
      <c r="F22" s="1262">
        <f t="shared" si="2"/>
        <v>10000000</v>
      </c>
      <c r="G22" s="1262"/>
      <c r="H22" s="1262"/>
      <c r="I22" s="1263">
        <f t="shared" si="3"/>
        <v>8.9999999999999993E-3</v>
      </c>
      <c r="J22" s="1263"/>
      <c r="K22" s="1262">
        <f>+(F22*I22)/12</f>
        <v>7500</v>
      </c>
      <c r="L22" s="1262"/>
      <c r="M22" s="1262"/>
      <c r="N22" s="1262">
        <f t="shared" si="0"/>
        <v>7500</v>
      </c>
      <c r="O22" s="1262"/>
      <c r="P22" s="1285"/>
      <c r="Q22" s="1255"/>
      <c r="R22" s="1255"/>
      <c r="S22" s="1257"/>
    </row>
    <row r="23" spans="2:19" s="11" customFormat="1" ht="11.25" customHeight="1">
      <c r="B23" s="1299" t="s">
        <v>363</v>
      </c>
      <c r="C23" s="236">
        <v>13</v>
      </c>
      <c r="D23" s="1292">
        <f>+F7</f>
        <v>138888.88888888888</v>
      </c>
      <c r="E23" s="1292"/>
      <c r="F23" s="1292">
        <f>+F22-D23</f>
        <v>9861111.1111111119</v>
      </c>
      <c r="G23" s="1292"/>
      <c r="H23" s="1292"/>
      <c r="I23" s="1293">
        <f t="shared" si="3"/>
        <v>8.9999999999999993E-3</v>
      </c>
      <c r="J23" s="1293"/>
      <c r="K23" s="1292">
        <f>+(F23*I23)/12</f>
        <v>7395.833333333333</v>
      </c>
      <c r="L23" s="1292"/>
      <c r="M23" s="1292"/>
      <c r="N23" s="1292">
        <f>+D23+K23</f>
        <v>146284.72222222222</v>
      </c>
      <c r="O23" s="1292"/>
      <c r="P23" s="1280"/>
      <c r="Q23" s="1274"/>
      <c r="R23" s="1275"/>
      <c r="S23" s="1276"/>
    </row>
    <row r="24" spans="2:19" s="11" customFormat="1" ht="11.25" customHeight="1">
      <c r="B24" s="1300"/>
      <c r="C24" s="18">
        <v>14</v>
      </c>
      <c r="D24" s="1260">
        <f>+D23</f>
        <v>138888.88888888888</v>
      </c>
      <c r="E24" s="1260"/>
      <c r="F24" s="1260">
        <f t="shared" ref="F24:F75" si="5">+F23-D24</f>
        <v>9722222.2222222239</v>
      </c>
      <c r="G24" s="1260"/>
      <c r="H24" s="1260"/>
      <c r="I24" s="1286">
        <f t="shared" si="3"/>
        <v>8.9999999999999993E-3</v>
      </c>
      <c r="J24" s="1286"/>
      <c r="K24" s="1260">
        <f>+(F24*I24)/12</f>
        <v>7291.6666666666679</v>
      </c>
      <c r="L24" s="1260"/>
      <c r="M24" s="1260"/>
      <c r="N24" s="1260">
        <f t="shared" si="0"/>
        <v>146180.55555555553</v>
      </c>
      <c r="O24" s="1260"/>
      <c r="P24" s="1261"/>
      <c r="Q24" s="1277"/>
      <c r="R24" s="1278"/>
      <c r="S24" s="1279"/>
    </row>
    <row r="25" spans="2:19" s="11" customFormat="1" ht="11.25" customHeight="1">
      <c r="B25" s="1300"/>
      <c r="C25" s="18">
        <v>15</v>
      </c>
      <c r="D25" s="1260">
        <f>+D24</f>
        <v>138888.88888888888</v>
      </c>
      <c r="E25" s="1260"/>
      <c r="F25" s="1260">
        <f t="shared" si="5"/>
        <v>9583333.3333333358</v>
      </c>
      <c r="G25" s="1260"/>
      <c r="H25" s="1260"/>
      <c r="I25" s="1286">
        <f t="shared" si="3"/>
        <v>8.9999999999999993E-3</v>
      </c>
      <c r="J25" s="1286"/>
      <c r="K25" s="1260">
        <f t="shared" si="4"/>
        <v>7187.5000000000009</v>
      </c>
      <c r="L25" s="1260"/>
      <c r="M25" s="1260"/>
      <c r="N25" s="1260">
        <f t="shared" si="0"/>
        <v>146076.38888888888</v>
      </c>
      <c r="O25" s="1260"/>
      <c r="P25" s="1261"/>
      <c r="Q25" s="1277"/>
      <c r="R25" s="1278"/>
      <c r="S25" s="1279"/>
    </row>
    <row r="26" spans="2:19" s="11" customFormat="1" ht="11.25" customHeight="1">
      <c r="B26" s="1300"/>
      <c r="C26" s="18">
        <v>16</v>
      </c>
      <c r="D26" s="1260">
        <f>+D25</f>
        <v>138888.88888888888</v>
      </c>
      <c r="E26" s="1260"/>
      <c r="F26" s="1260">
        <f t="shared" si="5"/>
        <v>9444444.4444444478</v>
      </c>
      <c r="G26" s="1260"/>
      <c r="H26" s="1260"/>
      <c r="I26" s="1286">
        <f t="shared" si="3"/>
        <v>8.9999999999999993E-3</v>
      </c>
      <c r="J26" s="1286"/>
      <c r="K26" s="1260">
        <f t="shared" si="4"/>
        <v>7083.3333333333358</v>
      </c>
      <c r="L26" s="1260"/>
      <c r="M26" s="1260"/>
      <c r="N26" s="1260">
        <f t="shared" si="0"/>
        <v>145972.22222222222</v>
      </c>
      <c r="O26" s="1260"/>
      <c r="P26" s="1261"/>
      <c r="Q26" s="1277"/>
      <c r="R26" s="1278"/>
      <c r="S26" s="1279"/>
    </row>
    <row r="27" spans="2:19" s="11" customFormat="1" ht="11.25" customHeight="1">
      <c r="B27" s="1300"/>
      <c r="C27" s="18">
        <v>17</v>
      </c>
      <c r="D27" s="1260">
        <f>+D26</f>
        <v>138888.88888888888</v>
      </c>
      <c r="E27" s="1260"/>
      <c r="F27" s="1260">
        <f t="shared" si="5"/>
        <v>9305555.5555555597</v>
      </c>
      <c r="G27" s="1260"/>
      <c r="H27" s="1260"/>
      <c r="I27" s="1286">
        <f t="shared" si="3"/>
        <v>8.9999999999999993E-3</v>
      </c>
      <c r="J27" s="1286"/>
      <c r="K27" s="1260">
        <f t="shared" si="4"/>
        <v>6979.1666666666688</v>
      </c>
      <c r="L27" s="1260"/>
      <c r="M27" s="1260"/>
      <c r="N27" s="1260">
        <f t="shared" si="0"/>
        <v>145868.05555555553</v>
      </c>
      <c r="O27" s="1260"/>
      <c r="P27" s="1261"/>
      <c r="Q27" s="1277"/>
      <c r="R27" s="1278"/>
      <c r="S27" s="1279"/>
    </row>
    <row r="28" spans="2:19" s="11" customFormat="1" ht="11.25" customHeight="1">
      <c r="B28" s="1300"/>
      <c r="C28" s="18">
        <v>18</v>
      </c>
      <c r="D28" s="1260">
        <f t="shared" ref="D28:D33" si="6">+D27</f>
        <v>138888.88888888888</v>
      </c>
      <c r="E28" s="1260"/>
      <c r="F28" s="1260">
        <f t="shared" si="5"/>
        <v>9166666.6666666716</v>
      </c>
      <c r="G28" s="1260"/>
      <c r="H28" s="1260"/>
      <c r="I28" s="1286">
        <f t="shared" si="3"/>
        <v>8.9999999999999993E-3</v>
      </c>
      <c r="J28" s="1286"/>
      <c r="K28" s="1260">
        <f t="shared" si="4"/>
        <v>6875.0000000000036</v>
      </c>
      <c r="L28" s="1260"/>
      <c r="M28" s="1260"/>
      <c r="N28" s="1260">
        <f t="shared" si="0"/>
        <v>145763.88888888888</v>
      </c>
      <c r="O28" s="1260"/>
      <c r="P28" s="1261"/>
      <c r="Q28" s="1280"/>
      <c r="R28" s="1281"/>
      <c r="S28" s="1282"/>
    </row>
    <row r="29" spans="2:19" s="11" customFormat="1" ht="11.25" customHeight="1">
      <c r="B29" s="1300"/>
      <c r="C29" s="18">
        <v>19</v>
      </c>
      <c r="D29" s="1260">
        <f t="shared" si="6"/>
        <v>138888.88888888888</v>
      </c>
      <c r="E29" s="1260"/>
      <c r="F29" s="1260">
        <f t="shared" si="5"/>
        <v>9027777.7777777836</v>
      </c>
      <c r="G29" s="1260"/>
      <c r="H29" s="1260"/>
      <c r="I29" s="1286">
        <f t="shared" si="3"/>
        <v>8.9999999999999993E-3</v>
      </c>
      <c r="J29" s="1286"/>
      <c r="K29" s="1260">
        <f t="shared" si="4"/>
        <v>6770.8333333333367</v>
      </c>
      <c r="L29" s="1260"/>
      <c r="M29" s="1260"/>
      <c r="N29" s="1260">
        <f t="shared" si="0"/>
        <v>145659.72222222222</v>
      </c>
      <c r="O29" s="1260"/>
      <c r="P29" s="1261"/>
      <c r="Q29" s="1264" t="s">
        <v>364</v>
      </c>
      <c r="R29" s="1265"/>
      <c r="S29" s="1266"/>
    </row>
    <row r="30" spans="2:19" s="11" customFormat="1" ht="11.25" customHeight="1">
      <c r="B30" s="1300"/>
      <c r="C30" s="18">
        <v>20</v>
      </c>
      <c r="D30" s="1260">
        <f t="shared" si="6"/>
        <v>138888.88888888888</v>
      </c>
      <c r="E30" s="1260"/>
      <c r="F30" s="1260">
        <f t="shared" si="5"/>
        <v>8888888.8888888955</v>
      </c>
      <c r="G30" s="1260"/>
      <c r="H30" s="1260"/>
      <c r="I30" s="1286">
        <f t="shared" si="3"/>
        <v>8.9999999999999993E-3</v>
      </c>
      <c r="J30" s="1286"/>
      <c r="K30" s="1260">
        <f t="shared" si="4"/>
        <v>6666.6666666666715</v>
      </c>
      <c r="L30" s="1260"/>
      <c r="M30" s="1260"/>
      <c r="N30" s="1260">
        <f t="shared" si="0"/>
        <v>145555.55555555556</v>
      </c>
      <c r="O30" s="1260"/>
      <c r="P30" s="1261"/>
      <c r="Q30" s="1267"/>
      <c r="R30" s="1268"/>
      <c r="S30" s="1269"/>
    </row>
    <row r="31" spans="2:19" s="11" customFormat="1" ht="11.25" customHeight="1">
      <c r="B31" s="1300"/>
      <c r="C31" s="18">
        <v>21</v>
      </c>
      <c r="D31" s="1260">
        <f t="shared" si="6"/>
        <v>138888.88888888888</v>
      </c>
      <c r="E31" s="1260"/>
      <c r="F31" s="1260">
        <f t="shared" si="5"/>
        <v>8750000.0000000075</v>
      </c>
      <c r="G31" s="1260"/>
      <c r="H31" s="1260"/>
      <c r="I31" s="1286">
        <f t="shared" si="3"/>
        <v>8.9999999999999993E-3</v>
      </c>
      <c r="J31" s="1286"/>
      <c r="K31" s="1260">
        <f t="shared" si="4"/>
        <v>6562.5000000000045</v>
      </c>
      <c r="L31" s="1260"/>
      <c r="M31" s="1260"/>
      <c r="N31" s="1260">
        <f t="shared" si="0"/>
        <v>145451.38888888888</v>
      </c>
      <c r="O31" s="1260"/>
      <c r="P31" s="1261"/>
      <c r="Q31" s="1270" t="s">
        <v>361</v>
      </c>
      <c r="R31" s="1270" t="s">
        <v>362</v>
      </c>
      <c r="S31" s="1272" t="s">
        <v>238</v>
      </c>
    </row>
    <row r="32" spans="2:19" s="11" customFormat="1" ht="11.25" customHeight="1">
      <c r="B32" s="1300"/>
      <c r="C32" s="18">
        <v>22</v>
      </c>
      <c r="D32" s="1260">
        <f t="shared" si="6"/>
        <v>138888.88888888888</v>
      </c>
      <c r="E32" s="1260"/>
      <c r="F32" s="1260">
        <f t="shared" si="5"/>
        <v>8611111.1111111194</v>
      </c>
      <c r="G32" s="1260"/>
      <c r="H32" s="1260"/>
      <c r="I32" s="1286">
        <f t="shared" si="3"/>
        <v>8.9999999999999993E-3</v>
      </c>
      <c r="J32" s="1286"/>
      <c r="K32" s="1260">
        <f t="shared" si="4"/>
        <v>6458.3333333333394</v>
      </c>
      <c r="L32" s="1260"/>
      <c r="M32" s="1260"/>
      <c r="N32" s="1260">
        <f t="shared" si="0"/>
        <v>145347.22222222222</v>
      </c>
      <c r="O32" s="1260"/>
      <c r="P32" s="1261"/>
      <c r="Q32" s="1271"/>
      <c r="R32" s="1271"/>
      <c r="S32" s="1273"/>
    </row>
    <row r="33" spans="2:19" s="11" customFormat="1" ht="11.25" customHeight="1">
      <c r="B33" s="1300"/>
      <c r="C33" s="18">
        <v>23</v>
      </c>
      <c r="D33" s="1260">
        <f t="shared" si="6"/>
        <v>138888.88888888888</v>
      </c>
      <c r="E33" s="1260"/>
      <c r="F33" s="1260">
        <f t="shared" si="5"/>
        <v>8472222.2222222313</v>
      </c>
      <c r="G33" s="1260"/>
      <c r="H33" s="1260"/>
      <c r="I33" s="1286">
        <f t="shared" si="3"/>
        <v>8.9999999999999993E-3</v>
      </c>
      <c r="J33" s="1286"/>
      <c r="K33" s="1260">
        <f t="shared" si="4"/>
        <v>6354.1666666666724</v>
      </c>
      <c r="L33" s="1260"/>
      <c r="M33" s="1260"/>
      <c r="N33" s="1260">
        <f t="shared" si="0"/>
        <v>145243.05555555556</v>
      </c>
      <c r="O33" s="1260"/>
      <c r="P33" s="1261"/>
      <c r="Q33" s="1254">
        <f>SUM(D23:E34)</f>
        <v>1666666.666666667</v>
      </c>
      <c r="R33" s="1254">
        <f>SUM(K23:M34)</f>
        <v>81875.000000000044</v>
      </c>
      <c r="S33" s="1256">
        <f>+Q33+R33</f>
        <v>1748541.666666667</v>
      </c>
    </row>
    <row r="34" spans="2:19" s="11" customFormat="1" ht="11.25" customHeight="1" thickBot="1">
      <c r="B34" s="1301"/>
      <c r="C34" s="235">
        <v>24</v>
      </c>
      <c r="D34" s="1254">
        <f t="shared" ref="D34:D94" si="7">+D33</f>
        <v>138888.88888888888</v>
      </c>
      <c r="E34" s="1254"/>
      <c r="F34" s="1254">
        <f t="shared" si="5"/>
        <v>8333333.3333333423</v>
      </c>
      <c r="G34" s="1254"/>
      <c r="H34" s="1254"/>
      <c r="I34" s="1290">
        <f t="shared" si="3"/>
        <v>8.9999999999999993E-3</v>
      </c>
      <c r="J34" s="1290"/>
      <c r="K34" s="1254">
        <f t="shared" si="4"/>
        <v>6250.0000000000064</v>
      </c>
      <c r="L34" s="1254"/>
      <c r="M34" s="1254"/>
      <c r="N34" s="1254">
        <f t="shared" si="0"/>
        <v>145138.88888888888</v>
      </c>
      <c r="O34" s="1254"/>
      <c r="P34" s="1291"/>
      <c r="Q34" s="1255"/>
      <c r="R34" s="1255"/>
      <c r="S34" s="1257"/>
    </row>
    <row r="35" spans="2:19" s="11" customFormat="1" ht="11.25" customHeight="1">
      <c r="B35" s="1299" t="s">
        <v>365</v>
      </c>
      <c r="C35" s="20">
        <v>25</v>
      </c>
      <c r="D35" s="1287">
        <f t="shared" si="7"/>
        <v>138888.88888888888</v>
      </c>
      <c r="E35" s="1287"/>
      <c r="F35" s="1287">
        <f t="shared" si="5"/>
        <v>8194444.4444444533</v>
      </c>
      <c r="G35" s="1287"/>
      <c r="H35" s="1287"/>
      <c r="I35" s="1289">
        <f t="shared" si="3"/>
        <v>8.9999999999999993E-3</v>
      </c>
      <c r="J35" s="1289"/>
      <c r="K35" s="1287">
        <f t="shared" si="4"/>
        <v>6145.8333333333394</v>
      </c>
      <c r="L35" s="1287"/>
      <c r="M35" s="1287"/>
      <c r="N35" s="1287">
        <f t="shared" si="0"/>
        <v>145034.72222222222</v>
      </c>
      <c r="O35" s="1287"/>
      <c r="P35" s="1288"/>
      <c r="Q35" s="1274"/>
      <c r="R35" s="1275"/>
      <c r="S35" s="1276"/>
    </row>
    <row r="36" spans="2:19" s="11" customFormat="1" ht="11.25" customHeight="1">
      <c r="B36" s="1300"/>
      <c r="C36" s="18">
        <v>26</v>
      </c>
      <c r="D36" s="1260">
        <f t="shared" si="7"/>
        <v>138888.88888888888</v>
      </c>
      <c r="E36" s="1260"/>
      <c r="F36" s="1260">
        <f t="shared" si="5"/>
        <v>8055555.5555555644</v>
      </c>
      <c r="G36" s="1260"/>
      <c r="H36" s="1260"/>
      <c r="I36" s="1286">
        <f t="shared" si="3"/>
        <v>8.9999999999999993E-3</v>
      </c>
      <c r="J36" s="1286"/>
      <c r="K36" s="1260">
        <f t="shared" si="4"/>
        <v>6041.6666666666724</v>
      </c>
      <c r="L36" s="1260"/>
      <c r="M36" s="1260"/>
      <c r="N36" s="1260">
        <f t="shared" si="0"/>
        <v>144930.55555555556</v>
      </c>
      <c r="O36" s="1260"/>
      <c r="P36" s="1261"/>
      <c r="Q36" s="1277"/>
      <c r="R36" s="1278"/>
      <c r="S36" s="1279"/>
    </row>
    <row r="37" spans="2:19" s="11" customFormat="1" ht="11.25" customHeight="1">
      <c r="B37" s="1300"/>
      <c r="C37" s="18">
        <v>27</v>
      </c>
      <c r="D37" s="1260">
        <f t="shared" si="7"/>
        <v>138888.88888888888</v>
      </c>
      <c r="E37" s="1260"/>
      <c r="F37" s="1260">
        <f t="shared" si="5"/>
        <v>7916666.6666666754</v>
      </c>
      <c r="G37" s="1260"/>
      <c r="H37" s="1260"/>
      <c r="I37" s="1286">
        <f t="shared" si="3"/>
        <v>8.9999999999999993E-3</v>
      </c>
      <c r="J37" s="1286"/>
      <c r="K37" s="1260">
        <f t="shared" si="4"/>
        <v>5937.5000000000064</v>
      </c>
      <c r="L37" s="1260"/>
      <c r="M37" s="1260"/>
      <c r="N37" s="1260">
        <f t="shared" si="0"/>
        <v>144826.38888888888</v>
      </c>
      <c r="O37" s="1260"/>
      <c r="P37" s="1261"/>
      <c r="Q37" s="1277"/>
      <c r="R37" s="1278"/>
      <c r="S37" s="1279"/>
    </row>
    <row r="38" spans="2:19" s="11" customFormat="1" ht="11.25" customHeight="1">
      <c r="B38" s="1300"/>
      <c r="C38" s="18">
        <v>28</v>
      </c>
      <c r="D38" s="1260">
        <f t="shared" si="7"/>
        <v>138888.88888888888</v>
      </c>
      <c r="E38" s="1260"/>
      <c r="F38" s="1260">
        <f t="shared" si="5"/>
        <v>7777777.7777777864</v>
      </c>
      <c r="G38" s="1260"/>
      <c r="H38" s="1260"/>
      <c r="I38" s="1286">
        <f t="shared" si="3"/>
        <v>8.9999999999999993E-3</v>
      </c>
      <c r="J38" s="1286"/>
      <c r="K38" s="1260">
        <f t="shared" si="4"/>
        <v>5833.3333333333394</v>
      </c>
      <c r="L38" s="1260"/>
      <c r="M38" s="1260"/>
      <c r="N38" s="1260">
        <f t="shared" si="0"/>
        <v>144722.22222222222</v>
      </c>
      <c r="O38" s="1260"/>
      <c r="P38" s="1261"/>
      <c r="Q38" s="1277"/>
      <c r="R38" s="1278"/>
      <c r="S38" s="1279"/>
    </row>
    <row r="39" spans="2:19" s="11" customFormat="1" ht="11.25" customHeight="1">
      <c r="B39" s="1300"/>
      <c r="C39" s="18">
        <v>29</v>
      </c>
      <c r="D39" s="1260">
        <f t="shared" si="7"/>
        <v>138888.88888888888</v>
      </c>
      <c r="E39" s="1260"/>
      <c r="F39" s="1260">
        <f t="shared" si="5"/>
        <v>7638888.8888888974</v>
      </c>
      <c r="G39" s="1260"/>
      <c r="H39" s="1260"/>
      <c r="I39" s="1286">
        <f t="shared" si="3"/>
        <v>8.9999999999999993E-3</v>
      </c>
      <c r="J39" s="1286"/>
      <c r="K39" s="1260">
        <f t="shared" si="4"/>
        <v>5729.1666666666724</v>
      </c>
      <c r="L39" s="1260"/>
      <c r="M39" s="1260"/>
      <c r="N39" s="1260">
        <f t="shared" si="0"/>
        <v>144618.05555555556</v>
      </c>
      <c r="O39" s="1260"/>
      <c r="P39" s="1261"/>
      <c r="Q39" s="1277"/>
      <c r="R39" s="1278"/>
      <c r="S39" s="1279"/>
    </row>
    <row r="40" spans="2:19" s="11" customFormat="1" ht="11.25" customHeight="1">
      <c r="B40" s="1300"/>
      <c r="C40" s="18">
        <v>30</v>
      </c>
      <c r="D40" s="1260">
        <f t="shared" si="7"/>
        <v>138888.88888888888</v>
      </c>
      <c r="E40" s="1260"/>
      <c r="F40" s="1260">
        <f t="shared" si="5"/>
        <v>7500000.0000000084</v>
      </c>
      <c r="G40" s="1260"/>
      <c r="H40" s="1260"/>
      <c r="I40" s="1286">
        <f t="shared" si="3"/>
        <v>8.9999999999999993E-3</v>
      </c>
      <c r="J40" s="1286"/>
      <c r="K40" s="1260">
        <f t="shared" si="4"/>
        <v>5625.0000000000064</v>
      </c>
      <c r="L40" s="1260"/>
      <c r="M40" s="1260"/>
      <c r="N40" s="1260">
        <f t="shared" si="0"/>
        <v>144513.88888888888</v>
      </c>
      <c r="O40" s="1260"/>
      <c r="P40" s="1261"/>
      <c r="Q40" s="1280"/>
      <c r="R40" s="1281"/>
      <c r="S40" s="1282"/>
    </row>
    <row r="41" spans="2:19" s="11" customFormat="1" ht="11.25" customHeight="1">
      <c r="B41" s="1300"/>
      <c r="C41" s="18">
        <v>31</v>
      </c>
      <c r="D41" s="1260">
        <f t="shared" si="7"/>
        <v>138888.88888888888</v>
      </c>
      <c r="E41" s="1260"/>
      <c r="F41" s="1260">
        <f t="shared" si="5"/>
        <v>7361111.1111111194</v>
      </c>
      <c r="G41" s="1260"/>
      <c r="H41" s="1260"/>
      <c r="I41" s="1286">
        <f t="shared" si="3"/>
        <v>8.9999999999999993E-3</v>
      </c>
      <c r="J41" s="1286"/>
      <c r="K41" s="1260">
        <f t="shared" si="4"/>
        <v>5520.8333333333394</v>
      </c>
      <c r="L41" s="1260"/>
      <c r="M41" s="1260"/>
      <c r="N41" s="1260">
        <f t="shared" si="0"/>
        <v>144409.72222222222</v>
      </c>
      <c r="O41" s="1260"/>
      <c r="P41" s="1261"/>
      <c r="Q41" s="1264" t="s">
        <v>366</v>
      </c>
      <c r="R41" s="1265"/>
      <c r="S41" s="1266"/>
    </row>
    <row r="42" spans="2:19" s="11" customFormat="1" ht="11.25" customHeight="1">
      <c r="B42" s="1300"/>
      <c r="C42" s="18">
        <v>32</v>
      </c>
      <c r="D42" s="1260">
        <f t="shared" si="7"/>
        <v>138888.88888888888</v>
      </c>
      <c r="E42" s="1260"/>
      <c r="F42" s="1260">
        <f t="shared" si="5"/>
        <v>7222222.2222222304</v>
      </c>
      <c r="G42" s="1260"/>
      <c r="H42" s="1260"/>
      <c r="I42" s="1286">
        <f t="shared" si="3"/>
        <v>8.9999999999999993E-3</v>
      </c>
      <c r="J42" s="1286"/>
      <c r="K42" s="1260">
        <f t="shared" si="4"/>
        <v>5416.6666666666724</v>
      </c>
      <c r="L42" s="1260"/>
      <c r="M42" s="1260"/>
      <c r="N42" s="1260">
        <f t="shared" si="0"/>
        <v>144305.55555555556</v>
      </c>
      <c r="O42" s="1260"/>
      <c r="P42" s="1261"/>
      <c r="Q42" s="1267"/>
      <c r="R42" s="1268"/>
      <c r="S42" s="1269"/>
    </row>
    <row r="43" spans="2:19" s="11" customFormat="1" ht="11.25" customHeight="1">
      <c r="B43" s="1300"/>
      <c r="C43" s="18">
        <v>33</v>
      </c>
      <c r="D43" s="1260">
        <f t="shared" si="7"/>
        <v>138888.88888888888</v>
      </c>
      <c r="E43" s="1260"/>
      <c r="F43" s="1260">
        <f t="shared" si="5"/>
        <v>7083333.3333333414</v>
      </c>
      <c r="G43" s="1260"/>
      <c r="H43" s="1260"/>
      <c r="I43" s="1286">
        <f t="shared" si="3"/>
        <v>8.9999999999999993E-3</v>
      </c>
      <c r="J43" s="1286"/>
      <c r="K43" s="1260">
        <f t="shared" si="4"/>
        <v>5312.5000000000055</v>
      </c>
      <c r="L43" s="1260"/>
      <c r="M43" s="1260"/>
      <c r="N43" s="1260">
        <f t="shared" si="0"/>
        <v>144201.38888888888</v>
      </c>
      <c r="O43" s="1260"/>
      <c r="P43" s="1261"/>
      <c r="Q43" s="1270" t="s">
        <v>361</v>
      </c>
      <c r="R43" s="1270" t="s">
        <v>362</v>
      </c>
      <c r="S43" s="1272" t="s">
        <v>238</v>
      </c>
    </row>
    <row r="44" spans="2:19" s="11" customFormat="1" ht="11.25" customHeight="1">
      <c r="B44" s="1300"/>
      <c r="C44" s="18">
        <v>34</v>
      </c>
      <c r="D44" s="1260">
        <f t="shared" si="7"/>
        <v>138888.88888888888</v>
      </c>
      <c r="E44" s="1260"/>
      <c r="F44" s="1260">
        <f t="shared" si="5"/>
        <v>6944444.4444444524</v>
      </c>
      <c r="G44" s="1260"/>
      <c r="H44" s="1260"/>
      <c r="I44" s="1286">
        <f t="shared" si="3"/>
        <v>8.9999999999999993E-3</v>
      </c>
      <c r="J44" s="1286"/>
      <c r="K44" s="1260">
        <f t="shared" si="4"/>
        <v>5208.3333333333385</v>
      </c>
      <c r="L44" s="1260"/>
      <c r="M44" s="1260"/>
      <c r="N44" s="1260">
        <f t="shared" si="0"/>
        <v>144097.22222222222</v>
      </c>
      <c r="O44" s="1260"/>
      <c r="P44" s="1261"/>
      <c r="Q44" s="1271"/>
      <c r="R44" s="1271"/>
      <c r="S44" s="1273"/>
    </row>
    <row r="45" spans="2:19" s="11" customFormat="1" ht="11.25" customHeight="1">
      <c r="B45" s="1300"/>
      <c r="C45" s="18">
        <v>35</v>
      </c>
      <c r="D45" s="1260">
        <f t="shared" si="7"/>
        <v>138888.88888888888</v>
      </c>
      <c r="E45" s="1260"/>
      <c r="F45" s="1260">
        <f t="shared" si="5"/>
        <v>6805555.5555555634</v>
      </c>
      <c r="G45" s="1260"/>
      <c r="H45" s="1260"/>
      <c r="I45" s="1286">
        <f t="shared" si="3"/>
        <v>8.9999999999999993E-3</v>
      </c>
      <c r="J45" s="1286"/>
      <c r="K45" s="1260">
        <f t="shared" si="4"/>
        <v>5104.1666666666724</v>
      </c>
      <c r="L45" s="1260"/>
      <c r="M45" s="1260"/>
      <c r="N45" s="1260">
        <f t="shared" si="0"/>
        <v>143993.05555555556</v>
      </c>
      <c r="O45" s="1260"/>
      <c r="P45" s="1261"/>
      <c r="Q45" s="1254">
        <f>SUM(D35:E46)</f>
        <v>1666666.666666667</v>
      </c>
      <c r="R45" s="1254">
        <f>SUM(K35:M46)</f>
        <v>66875.000000000058</v>
      </c>
      <c r="S45" s="1256">
        <f>+Q45+R45</f>
        <v>1733541.666666667</v>
      </c>
    </row>
    <row r="46" spans="2:19" s="11" customFormat="1" ht="11.25" customHeight="1" thickBot="1">
      <c r="B46" s="1301"/>
      <c r="C46" s="19">
        <v>36</v>
      </c>
      <c r="D46" s="1262">
        <f t="shared" si="7"/>
        <v>138888.88888888888</v>
      </c>
      <c r="E46" s="1262"/>
      <c r="F46" s="1262">
        <f t="shared" si="5"/>
        <v>6666666.6666666744</v>
      </c>
      <c r="G46" s="1262"/>
      <c r="H46" s="1262"/>
      <c r="I46" s="1263">
        <f t="shared" si="3"/>
        <v>8.9999999999999993E-3</v>
      </c>
      <c r="J46" s="1263"/>
      <c r="K46" s="1262">
        <f t="shared" si="4"/>
        <v>5000.0000000000055</v>
      </c>
      <c r="L46" s="1262"/>
      <c r="M46" s="1262"/>
      <c r="N46" s="1262">
        <f t="shared" si="0"/>
        <v>143888.88888888888</v>
      </c>
      <c r="O46" s="1262"/>
      <c r="P46" s="1285"/>
      <c r="Q46" s="1255"/>
      <c r="R46" s="1255"/>
      <c r="S46" s="1257"/>
    </row>
    <row r="47" spans="2:19" s="11" customFormat="1" ht="11.25" customHeight="1">
      <c r="B47" s="1299" t="s">
        <v>367</v>
      </c>
      <c r="C47" s="236">
        <v>37</v>
      </c>
      <c r="D47" s="1292">
        <f t="shared" si="7"/>
        <v>138888.88888888888</v>
      </c>
      <c r="E47" s="1292"/>
      <c r="F47" s="1292">
        <f t="shared" si="5"/>
        <v>6527777.7777777854</v>
      </c>
      <c r="G47" s="1292"/>
      <c r="H47" s="1292"/>
      <c r="I47" s="1293">
        <f t="shared" si="3"/>
        <v>8.9999999999999993E-3</v>
      </c>
      <c r="J47" s="1293"/>
      <c r="K47" s="1292">
        <f t="shared" si="4"/>
        <v>4895.8333333333385</v>
      </c>
      <c r="L47" s="1292"/>
      <c r="M47" s="1292"/>
      <c r="N47" s="1292">
        <f t="shared" si="0"/>
        <v>143784.72222222222</v>
      </c>
      <c r="O47" s="1292"/>
      <c r="P47" s="1280"/>
      <c r="Q47" s="1274"/>
      <c r="R47" s="1275"/>
      <c r="S47" s="1276"/>
    </row>
    <row r="48" spans="2:19" s="11" customFormat="1" ht="11.25" customHeight="1">
      <c r="B48" s="1300"/>
      <c r="C48" s="18">
        <v>38</v>
      </c>
      <c r="D48" s="1260">
        <f t="shared" si="7"/>
        <v>138888.88888888888</v>
      </c>
      <c r="E48" s="1260"/>
      <c r="F48" s="1260">
        <f t="shared" si="5"/>
        <v>6388888.8888888964</v>
      </c>
      <c r="G48" s="1260"/>
      <c r="H48" s="1260"/>
      <c r="I48" s="1286">
        <f t="shared" si="3"/>
        <v>8.9999999999999993E-3</v>
      </c>
      <c r="J48" s="1286"/>
      <c r="K48" s="1260">
        <f t="shared" si="4"/>
        <v>4791.6666666666724</v>
      </c>
      <c r="L48" s="1260"/>
      <c r="M48" s="1260"/>
      <c r="N48" s="1260">
        <f t="shared" si="0"/>
        <v>143680.55555555556</v>
      </c>
      <c r="O48" s="1260"/>
      <c r="P48" s="1261"/>
      <c r="Q48" s="1277"/>
      <c r="R48" s="1278"/>
      <c r="S48" s="1279"/>
    </row>
    <row r="49" spans="2:19" s="11" customFormat="1" ht="11.25" customHeight="1">
      <c r="B49" s="1300"/>
      <c r="C49" s="18">
        <v>39</v>
      </c>
      <c r="D49" s="1260">
        <f t="shared" si="7"/>
        <v>138888.88888888888</v>
      </c>
      <c r="E49" s="1260"/>
      <c r="F49" s="1260">
        <f t="shared" si="5"/>
        <v>6250000.0000000075</v>
      </c>
      <c r="G49" s="1260"/>
      <c r="H49" s="1260"/>
      <c r="I49" s="1286">
        <f t="shared" si="3"/>
        <v>8.9999999999999993E-3</v>
      </c>
      <c r="J49" s="1286"/>
      <c r="K49" s="1260">
        <f t="shared" si="4"/>
        <v>4687.5000000000055</v>
      </c>
      <c r="L49" s="1260"/>
      <c r="M49" s="1260"/>
      <c r="N49" s="1260">
        <f t="shared" si="0"/>
        <v>143576.38888888888</v>
      </c>
      <c r="O49" s="1260"/>
      <c r="P49" s="1261"/>
      <c r="Q49" s="1277"/>
      <c r="R49" s="1278"/>
      <c r="S49" s="1279"/>
    </row>
    <row r="50" spans="2:19" s="11" customFormat="1" ht="11.25" customHeight="1">
      <c r="B50" s="1300"/>
      <c r="C50" s="18">
        <v>40</v>
      </c>
      <c r="D50" s="1260">
        <f t="shared" si="7"/>
        <v>138888.88888888888</v>
      </c>
      <c r="E50" s="1260"/>
      <c r="F50" s="1260">
        <f t="shared" si="5"/>
        <v>6111111.1111111185</v>
      </c>
      <c r="G50" s="1260"/>
      <c r="H50" s="1260"/>
      <c r="I50" s="1286">
        <f t="shared" si="3"/>
        <v>8.9999999999999993E-3</v>
      </c>
      <c r="J50" s="1286"/>
      <c r="K50" s="1260">
        <f t="shared" si="4"/>
        <v>4583.3333333333385</v>
      </c>
      <c r="L50" s="1260"/>
      <c r="M50" s="1260"/>
      <c r="N50" s="1260">
        <f t="shared" si="0"/>
        <v>143472.22222222222</v>
      </c>
      <c r="O50" s="1260"/>
      <c r="P50" s="1261"/>
      <c r="Q50" s="1277"/>
      <c r="R50" s="1278"/>
      <c r="S50" s="1279"/>
    </row>
    <row r="51" spans="2:19" s="11" customFormat="1" ht="11.25" customHeight="1">
      <c r="B51" s="1300"/>
      <c r="C51" s="18">
        <v>41</v>
      </c>
      <c r="D51" s="1260">
        <f t="shared" si="7"/>
        <v>138888.88888888888</v>
      </c>
      <c r="E51" s="1260"/>
      <c r="F51" s="1260">
        <f t="shared" si="5"/>
        <v>5972222.2222222295</v>
      </c>
      <c r="G51" s="1260"/>
      <c r="H51" s="1260"/>
      <c r="I51" s="1286">
        <f t="shared" si="3"/>
        <v>8.9999999999999993E-3</v>
      </c>
      <c r="J51" s="1286"/>
      <c r="K51" s="1260">
        <f t="shared" si="4"/>
        <v>4479.1666666666715</v>
      </c>
      <c r="L51" s="1260"/>
      <c r="M51" s="1260"/>
      <c r="N51" s="1260">
        <f t="shared" si="0"/>
        <v>143368.05555555556</v>
      </c>
      <c r="O51" s="1260"/>
      <c r="P51" s="1261"/>
      <c r="Q51" s="1277"/>
      <c r="R51" s="1278"/>
      <c r="S51" s="1279"/>
    </row>
    <row r="52" spans="2:19" s="11" customFormat="1" ht="11.25" customHeight="1">
      <c r="B52" s="1300"/>
      <c r="C52" s="18">
        <v>42</v>
      </c>
      <c r="D52" s="1260">
        <f t="shared" si="7"/>
        <v>138888.88888888888</v>
      </c>
      <c r="E52" s="1260"/>
      <c r="F52" s="1260">
        <f t="shared" si="5"/>
        <v>5833333.3333333405</v>
      </c>
      <c r="G52" s="1260"/>
      <c r="H52" s="1260"/>
      <c r="I52" s="1286">
        <f t="shared" si="3"/>
        <v>8.9999999999999993E-3</v>
      </c>
      <c r="J52" s="1286"/>
      <c r="K52" s="1260">
        <f t="shared" si="4"/>
        <v>4375.0000000000045</v>
      </c>
      <c r="L52" s="1260"/>
      <c r="M52" s="1260"/>
      <c r="N52" s="1260">
        <f t="shared" si="0"/>
        <v>143263.88888888888</v>
      </c>
      <c r="O52" s="1260"/>
      <c r="P52" s="1261"/>
      <c r="Q52" s="1280"/>
      <c r="R52" s="1281"/>
      <c r="S52" s="1282"/>
    </row>
    <row r="53" spans="2:19" s="11" customFormat="1" ht="11.25" customHeight="1">
      <c r="B53" s="1300"/>
      <c r="C53" s="18">
        <v>43</v>
      </c>
      <c r="D53" s="1260">
        <f t="shared" si="7"/>
        <v>138888.88888888888</v>
      </c>
      <c r="E53" s="1260"/>
      <c r="F53" s="1260">
        <f t="shared" si="5"/>
        <v>5694444.4444444515</v>
      </c>
      <c r="G53" s="1260"/>
      <c r="H53" s="1260"/>
      <c r="I53" s="1286">
        <f t="shared" si="3"/>
        <v>8.9999999999999993E-3</v>
      </c>
      <c r="J53" s="1286"/>
      <c r="K53" s="1260">
        <f t="shared" si="4"/>
        <v>4270.8333333333385</v>
      </c>
      <c r="L53" s="1260"/>
      <c r="M53" s="1260"/>
      <c r="N53" s="1260">
        <f t="shared" si="0"/>
        <v>143159.72222222222</v>
      </c>
      <c r="O53" s="1260"/>
      <c r="P53" s="1261"/>
      <c r="Q53" s="1264" t="s">
        <v>368</v>
      </c>
      <c r="R53" s="1265"/>
      <c r="S53" s="1266"/>
    </row>
    <row r="54" spans="2:19" s="11" customFormat="1" ht="11.25" customHeight="1">
      <c r="B54" s="1300"/>
      <c r="C54" s="18">
        <v>44</v>
      </c>
      <c r="D54" s="1260">
        <f t="shared" si="7"/>
        <v>138888.88888888888</v>
      </c>
      <c r="E54" s="1260"/>
      <c r="F54" s="1260">
        <f t="shared" si="5"/>
        <v>5555555.5555555625</v>
      </c>
      <c r="G54" s="1260"/>
      <c r="H54" s="1260"/>
      <c r="I54" s="1286">
        <f t="shared" si="3"/>
        <v>8.9999999999999993E-3</v>
      </c>
      <c r="J54" s="1286"/>
      <c r="K54" s="1260">
        <f t="shared" si="4"/>
        <v>4166.6666666666715</v>
      </c>
      <c r="L54" s="1260"/>
      <c r="M54" s="1260"/>
      <c r="N54" s="1260">
        <f t="shared" si="0"/>
        <v>143055.55555555556</v>
      </c>
      <c r="O54" s="1260"/>
      <c r="P54" s="1261"/>
      <c r="Q54" s="1267"/>
      <c r="R54" s="1268"/>
      <c r="S54" s="1269"/>
    </row>
    <row r="55" spans="2:19" s="11" customFormat="1" ht="11.25" customHeight="1">
      <c r="B55" s="1300"/>
      <c r="C55" s="18">
        <v>45</v>
      </c>
      <c r="D55" s="1260">
        <f t="shared" si="7"/>
        <v>138888.88888888888</v>
      </c>
      <c r="E55" s="1260"/>
      <c r="F55" s="1260">
        <f t="shared" si="5"/>
        <v>5416666.6666666735</v>
      </c>
      <c r="G55" s="1260"/>
      <c r="H55" s="1260"/>
      <c r="I55" s="1286">
        <f t="shared" si="3"/>
        <v>8.9999999999999993E-3</v>
      </c>
      <c r="J55" s="1286"/>
      <c r="K55" s="1260">
        <f t="shared" si="4"/>
        <v>4062.500000000005</v>
      </c>
      <c r="L55" s="1260"/>
      <c r="M55" s="1260"/>
      <c r="N55" s="1260">
        <f t="shared" si="0"/>
        <v>142951.38888888888</v>
      </c>
      <c r="O55" s="1260"/>
      <c r="P55" s="1261"/>
      <c r="Q55" s="1270" t="s">
        <v>361</v>
      </c>
      <c r="R55" s="1270" t="s">
        <v>362</v>
      </c>
      <c r="S55" s="1272" t="s">
        <v>238</v>
      </c>
    </row>
    <row r="56" spans="2:19" s="11" customFormat="1" ht="11.25" customHeight="1">
      <c r="B56" s="1300"/>
      <c r="C56" s="18">
        <v>46</v>
      </c>
      <c r="D56" s="1260">
        <f t="shared" si="7"/>
        <v>138888.88888888888</v>
      </c>
      <c r="E56" s="1260"/>
      <c r="F56" s="1260">
        <f t="shared" si="5"/>
        <v>5277777.7777777845</v>
      </c>
      <c r="G56" s="1260"/>
      <c r="H56" s="1260"/>
      <c r="I56" s="1286">
        <f t="shared" si="3"/>
        <v>8.9999999999999993E-3</v>
      </c>
      <c r="J56" s="1286"/>
      <c r="K56" s="1260">
        <f t="shared" si="4"/>
        <v>3958.333333333338</v>
      </c>
      <c r="L56" s="1260"/>
      <c r="M56" s="1260"/>
      <c r="N56" s="1260">
        <f t="shared" si="0"/>
        <v>142847.22222222222</v>
      </c>
      <c r="O56" s="1260"/>
      <c r="P56" s="1261"/>
      <c r="Q56" s="1271"/>
      <c r="R56" s="1271"/>
      <c r="S56" s="1273"/>
    </row>
    <row r="57" spans="2:19" s="11" customFormat="1" ht="11.25" customHeight="1">
      <c r="B57" s="1300"/>
      <c r="C57" s="18">
        <v>47</v>
      </c>
      <c r="D57" s="1260">
        <f t="shared" si="7"/>
        <v>138888.88888888888</v>
      </c>
      <c r="E57" s="1260"/>
      <c r="F57" s="1260">
        <f t="shared" si="5"/>
        <v>5138888.8888888955</v>
      </c>
      <c r="G57" s="1260"/>
      <c r="H57" s="1260"/>
      <c r="I57" s="1286">
        <f t="shared" si="3"/>
        <v>8.9999999999999993E-3</v>
      </c>
      <c r="J57" s="1286"/>
      <c r="K57" s="1260">
        <f t="shared" si="4"/>
        <v>3854.1666666666715</v>
      </c>
      <c r="L57" s="1260"/>
      <c r="M57" s="1260"/>
      <c r="N57" s="1260">
        <f t="shared" si="0"/>
        <v>142743.05555555556</v>
      </c>
      <c r="O57" s="1260"/>
      <c r="P57" s="1261"/>
      <c r="Q57" s="1254">
        <f>SUM(D47:E58)</f>
        <v>1666666.666666667</v>
      </c>
      <c r="R57" s="1254">
        <f>SUM(K47:M58)</f>
        <v>51875.000000000065</v>
      </c>
      <c r="S57" s="1256">
        <f>+Q57+R57</f>
        <v>1718541.666666667</v>
      </c>
    </row>
    <row r="58" spans="2:19" s="11" customFormat="1" ht="11.25" customHeight="1" thickBot="1">
      <c r="B58" s="1301"/>
      <c r="C58" s="235">
        <v>48</v>
      </c>
      <c r="D58" s="1254">
        <f t="shared" si="7"/>
        <v>138888.88888888888</v>
      </c>
      <c r="E58" s="1254"/>
      <c r="F58" s="1254">
        <f t="shared" si="5"/>
        <v>5000000.0000000065</v>
      </c>
      <c r="G58" s="1254"/>
      <c r="H58" s="1254"/>
      <c r="I58" s="1290">
        <f t="shared" si="3"/>
        <v>8.9999999999999993E-3</v>
      </c>
      <c r="J58" s="1290"/>
      <c r="K58" s="1254">
        <f t="shared" si="4"/>
        <v>3750.000000000005</v>
      </c>
      <c r="L58" s="1254"/>
      <c r="M58" s="1254"/>
      <c r="N58" s="1254">
        <f t="shared" si="0"/>
        <v>142638.88888888888</v>
      </c>
      <c r="O58" s="1254"/>
      <c r="P58" s="1291"/>
      <c r="Q58" s="1255"/>
      <c r="R58" s="1255"/>
      <c r="S58" s="1257"/>
    </row>
    <row r="59" spans="2:19" s="11" customFormat="1" ht="11.25" customHeight="1">
      <c r="B59" s="1299" t="s">
        <v>369</v>
      </c>
      <c r="C59" s="20">
        <v>49</v>
      </c>
      <c r="D59" s="1287">
        <f t="shared" si="7"/>
        <v>138888.88888888888</v>
      </c>
      <c r="E59" s="1287"/>
      <c r="F59" s="1287">
        <f t="shared" si="5"/>
        <v>4861111.1111111175</v>
      </c>
      <c r="G59" s="1287"/>
      <c r="H59" s="1287"/>
      <c r="I59" s="1289">
        <f t="shared" si="3"/>
        <v>8.9999999999999993E-3</v>
      </c>
      <c r="J59" s="1289"/>
      <c r="K59" s="1287">
        <f t="shared" si="4"/>
        <v>3645.8333333333376</v>
      </c>
      <c r="L59" s="1287"/>
      <c r="M59" s="1287"/>
      <c r="N59" s="1287">
        <f t="shared" si="0"/>
        <v>142534.72222222222</v>
      </c>
      <c r="O59" s="1287"/>
      <c r="P59" s="1288"/>
      <c r="Q59" s="1274"/>
      <c r="R59" s="1275"/>
      <c r="S59" s="1276"/>
    </row>
    <row r="60" spans="2:19" s="11" customFormat="1" ht="11.25" customHeight="1">
      <c r="B60" s="1300"/>
      <c r="C60" s="18">
        <v>50</v>
      </c>
      <c r="D60" s="1260">
        <f t="shared" si="7"/>
        <v>138888.88888888888</v>
      </c>
      <c r="E60" s="1260"/>
      <c r="F60" s="1260">
        <f t="shared" si="5"/>
        <v>4722222.2222222285</v>
      </c>
      <c r="G60" s="1260"/>
      <c r="H60" s="1260"/>
      <c r="I60" s="1286">
        <f t="shared" si="3"/>
        <v>8.9999999999999993E-3</v>
      </c>
      <c r="J60" s="1286"/>
      <c r="K60" s="1260">
        <f t="shared" si="4"/>
        <v>3541.6666666666711</v>
      </c>
      <c r="L60" s="1260"/>
      <c r="M60" s="1260"/>
      <c r="N60" s="1260">
        <f t="shared" si="0"/>
        <v>142430.55555555553</v>
      </c>
      <c r="O60" s="1260"/>
      <c r="P60" s="1261"/>
      <c r="Q60" s="1277"/>
      <c r="R60" s="1278"/>
      <c r="S60" s="1279"/>
    </row>
    <row r="61" spans="2:19" s="11" customFormat="1" ht="11.25" customHeight="1">
      <c r="B61" s="1300"/>
      <c r="C61" s="18">
        <v>51</v>
      </c>
      <c r="D61" s="1260">
        <f t="shared" si="7"/>
        <v>138888.88888888888</v>
      </c>
      <c r="E61" s="1260"/>
      <c r="F61" s="1260">
        <f t="shared" si="5"/>
        <v>4583333.3333333395</v>
      </c>
      <c r="G61" s="1260"/>
      <c r="H61" s="1260"/>
      <c r="I61" s="1286">
        <f t="shared" si="3"/>
        <v>8.9999999999999993E-3</v>
      </c>
      <c r="J61" s="1286"/>
      <c r="K61" s="1260">
        <f t="shared" si="4"/>
        <v>3437.5000000000041</v>
      </c>
      <c r="L61" s="1260"/>
      <c r="M61" s="1260"/>
      <c r="N61" s="1260">
        <f t="shared" si="0"/>
        <v>142326.38888888888</v>
      </c>
      <c r="O61" s="1260"/>
      <c r="P61" s="1261"/>
      <c r="Q61" s="1277"/>
      <c r="R61" s="1278"/>
      <c r="S61" s="1279"/>
    </row>
    <row r="62" spans="2:19" s="11" customFormat="1" ht="11.25" customHeight="1">
      <c r="B62" s="1300"/>
      <c r="C62" s="18">
        <v>52</v>
      </c>
      <c r="D62" s="1260">
        <f t="shared" si="7"/>
        <v>138888.88888888888</v>
      </c>
      <c r="E62" s="1260"/>
      <c r="F62" s="1260">
        <f t="shared" si="5"/>
        <v>4444444.4444444505</v>
      </c>
      <c r="G62" s="1260"/>
      <c r="H62" s="1260"/>
      <c r="I62" s="1286">
        <f t="shared" si="3"/>
        <v>8.9999999999999993E-3</v>
      </c>
      <c r="J62" s="1286"/>
      <c r="K62" s="1260">
        <f t="shared" si="4"/>
        <v>3333.3333333333376</v>
      </c>
      <c r="L62" s="1260"/>
      <c r="M62" s="1260"/>
      <c r="N62" s="1260">
        <f t="shared" si="0"/>
        <v>142222.22222222222</v>
      </c>
      <c r="O62" s="1260"/>
      <c r="P62" s="1261"/>
      <c r="Q62" s="1277"/>
      <c r="R62" s="1278"/>
      <c r="S62" s="1279"/>
    </row>
    <row r="63" spans="2:19" s="11" customFormat="1" ht="11.25" customHeight="1">
      <c r="B63" s="1300"/>
      <c r="C63" s="18">
        <v>53</v>
      </c>
      <c r="D63" s="1260">
        <f t="shared" si="7"/>
        <v>138888.88888888888</v>
      </c>
      <c r="E63" s="1260"/>
      <c r="F63" s="1260">
        <f t="shared" si="5"/>
        <v>4305555.5555555616</v>
      </c>
      <c r="G63" s="1260"/>
      <c r="H63" s="1260"/>
      <c r="I63" s="1286">
        <f t="shared" si="3"/>
        <v>8.9999999999999993E-3</v>
      </c>
      <c r="J63" s="1286"/>
      <c r="K63" s="1260">
        <f t="shared" si="4"/>
        <v>3229.1666666666711</v>
      </c>
      <c r="L63" s="1260"/>
      <c r="M63" s="1260"/>
      <c r="N63" s="1260">
        <f t="shared" si="0"/>
        <v>142118.05555555553</v>
      </c>
      <c r="O63" s="1260"/>
      <c r="P63" s="1261"/>
      <c r="Q63" s="1277"/>
      <c r="R63" s="1278"/>
      <c r="S63" s="1279"/>
    </row>
    <row r="64" spans="2:19" s="11" customFormat="1" ht="11.25" customHeight="1">
      <c r="B64" s="1300"/>
      <c r="C64" s="18">
        <v>54</v>
      </c>
      <c r="D64" s="1260">
        <f t="shared" si="7"/>
        <v>138888.88888888888</v>
      </c>
      <c r="E64" s="1260"/>
      <c r="F64" s="1260">
        <f t="shared" si="5"/>
        <v>4166666.6666666726</v>
      </c>
      <c r="G64" s="1260"/>
      <c r="H64" s="1260"/>
      <c r="I64" s="1286">
        <f t="shared" si="3"/>
        <v>8.9999999999999993E-3</v>
      </c>
      <c r="J64" s="1286"/>
      <c r="K64" s="1260">
        <f t="shared" si="4"/>
        <v>3125.0000000000041</v>
      </c>
      <c r="L64" s="1260"/>
      <c r="M64" s="1260"/>
      <c r="N64" s="1260">
        <f t="shared" si="0"/>
        <v>142013.88888888888</v>
      </c>
      <c r="O64" s="1260"/>
      <c r="P64" s="1261"/>
      <c r="Q64" s="1280"/>
      <c r="R64" s="1281"/>
      <c r="S64" s="1282"/>
    </row>
    <row r="65" spans="2:19" s="11" customFormat="1" ht="11.25" customHeight="1">
      <c r="B65" s="1300"/>
      <c r="C65" s="18">
        <v>55</v>
      </c>
      <c r="D65" s="1260">
        <f t="shared" si="7"/>
        <v>138888.88888888888</v>
      </c>
      <c r="E65" s="1260"/>
      <c r="F65" s="1260">
        <f t="shared" si="5"/>
        <v>4027777.7777777836</v>
      </c>
      <c r="G65" s="1260"/>
      <c r="H65" s="1260"/>
      <c r="I65" s="1286">
        <f t="shared" si="3"/>
        <v>8.9999999999999993E-3</v>
      </c>
      <c r="J65" s="1286"/>
      <c r="K65" s="1260">
        <f t="shared" si="4"/>
        <v>3020.8333333333376</v>
      </c>
      <c r="L65" s="1260"/>
      <c r="M65" s="1260"/>
      <c r="N65" s="1260">
        <f t="shared" si="0"/>
        <v>141909.72222222222</v>
      </c>
      <c r="O65" s="1260"/>
      <c r="P65" s="1261"/>
      <c r="Q65" s="1264" t="s">
        <v>370</v>
      </c>
      <c r="R65" s="1265"/>
      <c r="S65" s="1266"/>
    </row>
    <row r="66" spans="2:19" s="11" customFormat="1" ht="11.25" customHeight="1">
      <c r="B66" s="1300"/>
      <c r="C66" s="18">
        <v>56</v>
      </c>
      <c r="D66" s="1260">
        <f t="shared" si="7"/>
        <v>138888.88888888888</v>
      </c>
      <c r="E66" s="1260"/>
      <c r="F66" s="1260">
        <f t="shared" si="5"/>
        <v>3888888.8888888946</v>
      </c>
      <c r="G66" s="1260"/>
      <c r="H66" s="1260"/>
      <c r="I66" s="1286">
        <f t="shared" si="3"/>
        <v>8.9999999999999993E-3</v>
      </c>
      <c r="J66" s="1286"/>
      <c r="K66" s="1260">
        <f t="shared" si="4"/>
        <v>2916.6666666666711</v>
      </c>
      <c r="L66" s="1260"/>
      <c r="M66" s="1260"/>
      <c r="N66" s="1260">
        <f t="shared" si="0"/>
        <v>141805.55555555553</v>
      </c>
      <c r="O66" s="1260"/>
      <c r="P66" s="1261"/>
      <c r="Q66" s="1267"/>
      <c r="R66" s="1268"/>
      <c r="S66" s="1269"/>
    </row>
    <row r="67" spans="2:19" s="11" customFormat="1" ht="11.25" customHeight="1">
      <c r="B67" s="1300"/>
      <c r="C67" s="18">
        <v>57</v>
      </c>
      <c r="D67" s="1260">
        <f t="shared" si="7"/>
        <v>138888.88888888888</v>
      </c>
      <c r="E67" s="1260"/>
      <c r="F67" s="1260">
        <f t="shared" si="5"/>
        <v>3750000.0000000056</v>
      </c>
      <c r="G67" s="1260"/>
      <c r="H67" s="1260"/>
      <c r="I67" s="1286">
        <f t="shared" si="3"/>
        <v>8.9999999999999993E-3</v>
      </c>
      <c r="J67" s="1286"/>
      <c r="K67" s="1260">
        <f t="shared" si="4"/>
        <v>2812.5000000000041</v>
      </c>
      <c r="L67" s="1260"/>
      <c r="M67" s="1260"/>
      <c r="N67" s="1260">
        <f t="shared" si="0"/>
        <v>141701.38888888888</v>
      </c>
      <c r="O67" s="1260"/>
      <c r="P67" s="1261"/>
      <c r="Q67" s="1270" t="s">
        <v>361</v>
      </c>
      <c r="R67" s="1270" t="s">
        <v>362</v>
      </c>
      <c r="S67" s="1272" t="s">
        <v>238</v>
      </c>
    </row>
    <row r="68" spans="2:19" s="11" customFormat="1" ht="11.25" customHeight="1">
      <c r="B68" s="1300"/>
      <c r="C68" s="18">
        <v>58</v>
      </c>
      <c r="D68" s="1260">
        <f t="shared" si="7"/>
        <v>138888.88888888888</v>
      </c>
      <c r="E68" s="1260"/>
      <c r="F68" s="1260">
        <f t="shared" si="5"/>
        <v>3611111.1111111166</v>
      </c>
      <c r="G68" s="1260"/>
      <c r="H68" s="1260"/>
      <c r="I68" s="1286">
        <f t="shared" si="3"/>
        <v>8.9999999999999993E-3</v>
      </c>
      <c r="J68" s="1286"/>
      <c r="K68" s="1260">
        <f t="shared" si="4"/>
        <v>2708.3333333333371</v>
      </c>
      <c r="L68" s="1260"/>
      <c r="M68" s="1260"/>
      <c r="N68" s="1260">
        <f t="shared" si="0"/>
        <v>141597.22222222222</v>
      </c>
      <c r="O68" s="1260"/>
      <c r="P68" s="1261"/>
      <c r="Q68" s="1271"/>
      <c r="R68" s="1271"/>
      <c r="S68" s="1273"/>
    </row>
    <row r="69" spans="2:19" s="11" customFormat="1" ht="11.25" customHeight="1">
      <c r="B69" s="1300"/>
      <c r="C69" s="18">
        <v>59</v>
      </c>
      <c r="D69" s="1260">
        <f t="shared" si="7"/>
        <v>138888.88888888888</v>
      </c>
      <c r="E69" s="1260"/>
      <c r="F69" s="1260">
        <f t="shared" si="5"/>
        <v>3472222.2222222276</v>
      </c>
      <c r="G69" s="1260"/>
      <c r="H69" s="1260"/>
      <c r="I69" s="1286">
        <f t="shared" si="3"/>
        <v>8.9999999999999993E-3</v>
      </c>
      <c r="J69" s="1286"/>
      <c r="K69" s="1260">
        <f t="shared" si="4"/>
        <v>2604.1666666666706</v>
      </c>
      <c r="L69" s="1260"/>
      <c r="M69" s="1260"/>
      <c r="N69" s="1260">
        <f t="shared" si="0"/>
        <v>141493.05555555553</v>
      </c>
      <c r="O69" s="1260"/>
      <c r="P69" s="1261"/>
      <c r="Q69" s="1254">
        <f>SUM(D59:E70)</f>
        <v>1666666.666666667</v>
      </c>
      <c r="R69" s="1254">
        <f>SUM(K59:M70)</f>
        <v>36875.000000000044</v>
      </c>
      <c r="S69" s="1256">
        <f>+Q69+R69</f>
        <v>1703541.666666667</v>
      </c>
    </row>
    <row r="70" spans="2:19" s="11" customFormat="1" ht="11.25" customHeight="1" thickBot="1">
      <c r="B70" s="1301"/>
      <c r="C70" s="19">
        <v>60</v>
      </c>
      <c r="D70" s="1262">
        <f t="shared" si="7"/>
        <v>138888.88888888888</v>
      </c>
      <c r="E70" s="1262"/>
      <c r="F70" s="1262">
        <f t="shared" si="5"/>
        <v>3333333.3333333386</v>
      </c>
      <c r="G70" s="1262"/>
      <c r="H70" s="1262"/>
      <c r="I70" s="1263">
        <f t="shared" si="3"/>
        <v>8.9999999999999993E-3</v>
      </c>
      <c r="J70" s="1263"/>
      <c r="K70" s="1262">
        <f t="shared" si="4"/>
        <v>2500.0000000000036</v>
      </c>
      <c r="L70" s="1262"/>
      <c r="M70" s="1262"/>
      <c r="N70" s="1262">
        <f t="shared" si="0"/>
        <v>141388.88888888888</v>
      </c>
      <c r="O70" s="1262"/>
      <c r="P70" s="1285"/>
      <c r="Q70" s="1255"/>
      <c r="R70" s="1255"/>
      <c r="S70" s="1257"/>
    </row>
    <row r="71" spans="2:19" s="11" customFormat="1" ht="11.25" customHeight="1">
      <c r="B71" s="1299" t="s">
        <v>371</v>
      </c>
      <c r="C71" s="236">
        <v>61</v>
      </c>
      <c r="D71" s="1292">
        <f t="shared" si="7"/>
        <v>138888.88888888888</v>
      </c>
      <c r="E71" s="1292"/>
      <c r="F71" s="1292">
        <f t="shared" si="5"/>
        <v>3194444.4444444496</v>
      </c>
      <c r="G71" s="1292"/>
      <c r="H71" s="1292"/>
      <c r="I71" s="1293">
        <f t="shared" si="3"/>
        <v>8.9999999999999993E-3</v>
      </c>
      <c r="J71" s="1293"/>
      <c r="K71" s="1292">
        <f t="shared" si="4"/>
        <v>2395.8333333333371</v>
      </c>
      <c r="L71" s="1292"/>
      <c r="M71" s="1292"/>
      <c r="N71" s="1292">
        <f t="shared" si="0"/>
        <v>141284.72222222222</v>
      </c>
      <c r="O71" s="1292"/>
      <c r="P71" s="1280"/>
      <c r="Q71" s="1274"/>
      <c r="R71" s="1275"/>
      <c r="S71" s="1276"/>
    </row>
    <row r="72" spans="2:19" s="11" customFormat="1" ht="11.25" customHeight="1">
      <c r="B72" s="1300"/>
      <c r="C72" s="18">
        <v>62</v>
      </c>
      <c r="D72" s="1260">
        <f t="shared" si="7"/>
        <v>138888.88888888888</v>
      </c>
      <c r="E72" s="1260"/>
      <c r="F72" s="1260">
        <f t="shared" si="5"/>
        <v>3055555.5555555606</v>
      </c>
      <c r="G72" s="1260"/>
      <c r="H72" s="1260"/>
      <c r="I72" s="1286">
        <f t="shared" si="3"/>
        <v>8.9999999999999993E-3</v>
      </c>
      <c r="J72" s="1286"/>
      <c r="K72" s="1260">
        <f t="shared" si="4"/>
        <v>2291.6666666666702</v>
      </c>
      <c r="L72" s="1260"/>
      <c r="M72" s="1260"/>
      <c r="N72" s="1260">
        <f t="shared" si="0"/>
        <v>141180.55555555553</v>
      </c>
      <c r="O72" s="1260"/>
      <c r="P72" s="1261"/>
      <c r="Q72" s="1277"/>
      <c r="R72" s="1278"/>
      <c r="S72" s="1279"/>
    </row>
    <row r="73" spans="2:19" s="11" customFormat="1" ht="11.25" customHeight="1">
      <c r="B73" s="1300"/>
      <c r="C73" s="18">
        <v>63</v>
      </c>
      <c r="D73" s="1260">
        <f t="shared" si="7"/>
        <v>138888.88888888888</v>
      </c>
      <c r="E73" s="1260"/>
      <c r="F73" s="1260">
        <f t="shared" si="5"/>
        <v>2916666.6666666716</v>
      </c>
      <c r="G73" s="1260"/>
      <c r="H73" s="1260"/>
      <c r="I73" s="1286">
        <f t="shared" si="3"/>
        <v>8.9999999999999993E-3</v>
      </c>
      <c r="J73" s="1286"/>
      <c r="K73" s="1260">
        <f t="shared" si="4"/>
        <v>2187.5000000000036</v>
      </c>
      <c r="L73" s="1260"/>
      <c r="M73" s="1260"/>
      <c r="N73" s="1260">
        <f t="shared" si="0"/>
        <v>141076.38888888888</v>
      </c>
      <c r="O73" s="1260"/>
      <c r="P73" s="1261"/>
      <c r="Q73" s="1277"/>
      <c r="R73" s="1278"/>
      <c r="S73" s="1279"/>
    </row>
    <row r="74" spans="2:19" s="11" customFormat="1" ht="11.25" customHeight="1">
      <c r="B74" s="1300"/>
      <c r="C74" s="18">
        <v>64</v>
      </c>
      <c r="D74" s="1260">
        <f t="shared" si="7"/>
        <v>138888.88888888888</v>
      </c>
      <c r="E74" s="1260"/>
      <c r="F74" s="1260">
        <f t="shared" si="5"/>
        <v>2777777.7777777826</v>
      </c>
      <c r="G74" s="1260"/>
      <c r="H74" s="1260"/>
      <c r="I74" s="1286">
        <f t="shared" si="3"/>
        <v>8.9999999999999993E-3</v>
      </c>
      <c r="J74" s="1286"/>
      <c r="K74" s="1260">
        <f t="shared" si="4"/>
        <v>2083.3333333333371</v>
      </c>
      <c r="L74" s="1260"/>
      <c r="M74" s="1260"/>
      <c r="N74" s="1260">
        <f t="shared" si="0"/>
        <v>140972.22222222222</v>
      </c>
      <c r="O74" s="1260"/>
      <c r="P74" s="1261"/>
      <c r="Q74" s="1277"/>
      <c r="R74" s="1278"/>
      <c r="S74" s="1279"/>
    </row>
    <row r="75" spans="2:19" s="11" customFormat="1" ht="11.25" customHeight="1">
      <c r="B75" s="1300"/>
      <c r="C75" s="18">
        <v>65</v>
      </c>
      <c r="D75" s="1260">
        <f t="shared" si="7"/>
        <v>138888.88888888888</v>
      </c>
      <c r="E75" s="1260"/>
      <c r="F75" s="1260">
        <f t="shared" si="5"/>
        <v>2638888.8888888936</v>
      </c>
      <c r="G75" s="1260"/>
      <c r="H75" s="1260"/>
      <c r="I75" s="1286">
        <f t="shared" si="3"/>
        <v>8.9999999999999993E-3</v>
      </c>
      <c r="J75" s="1286"/>
      <c r="K75" s="1260">
        <f t="shared" ref="K75:K94" si="8">+(F75*I75)/12</f>
        <v>1979.1666666666699</v>
      </c>
      <c r="L75" s="1260"/>
      <c r="M75" s="1260"/>
      <c r="N75" s="1260">
        <f t="shared" ref="N75:N94" si="9">+D75+K75</f>
        <v>140868.05555555553</v>
      </c>
      <c r="O75" s="1260"/>
      <c r="P75" s="1261"/>
      <c r="Q75" s="1277"/>
      <c r="R75" s="1278"/>
      <c r="S75" s="1279"/>
    </row>
    <row r="76" spans="2:19" s="11" customFormat="1" ht="11.25" customHeight="1">
      <c r="B76" s="1300"/>
      <c r="C76" s="18">
        <v>66</v>
      </c>
      <c r="D76" s="1260">
        <f t="shared" si="7"/>
        <v>138888.88888888888</v>
      </c>
      <c r="E76" s="1260"/>
      <c r="F76" s="1260">
        <f t="shared" ref="F76:F94" si="10">+F75-D76</f>
        <v>2500000.0000000047</v>
      </c>
      <c r="G76" s="1260"/>
      <c r="H76" s="1260"/>
      <c r="I76" s="1286">
        <f t="shared" ref="I76:I94" si="11">+I75</f>
        <v>8.9999999999999993E-3</v>
      </c>
      <c r="J76" s="1286"/>
      <c r="K76" s="1260">
        <f t="shared" si="8"/>
        <v>1875.0000000000034</v>
      </c>
      <c r="L76" s="1260"/>
      <c r="M76" s="1260"/>
      <c r="N76" s="1260">
        <f t="shared" si="9"/>
        <v>140763.88888888888</v>
      </c>
      <c r="O76" s="1260"/>
      <c r="P76" s="1261"/>
      <c r="Q76" s="1280"/>
      <c r="R76" s="1281"/>
      <c r="S76" s="1282"/>
    </row>
    <row r="77" spans="2:19" s="11" customFormat="1" ht="11.25" customHeight="1">
      <c r="B77" s="1300"/>
      <c r="C77" s="18">
        <v>67</v>
      </c>
      <c r="D77" s="1260">
        <f t="shared" si="7"/>
        <v>138888.88888888888</v>
      </c>
      <c r="E77" s="1260"/>
      <c r="F77" s="1260">
        <f t="shared" si="10"/>
        <v>2361111.1111111157</v>
      </c>
      <c r="G77" s="1260"/>
      <c r="H77" s="1260"/>
      <c r="I77" s="1286">
        <f t="shared" si="11"/>
        <v>8.9999999999999993E-3</v>
      </c>
      <c r="J77" s="1286"/>
      <c r="K77" s="1260">
        <f t="shared" si="8"/>
        <v>1770.8333333333367</v>
      </c>
      <c r="L77" s="1260"/>
      <c r="M77" s="1260"/>
      <c r="N77" s="1260">
        <f t="shared" si="9"/>
        <v>140659.72222222222</v>
      </c>
      <c r="O77" s="1260"/>
      <c r="P77" s="1261"/>
      <c r="Q77" s="1264" t="s">
        <v>372</v>
      </c>
      <c r="R77" s="1265"/>
      <c r="S77" s="1266"/>
    </row>
    <row r="78" spans="2:19" s="11" customFormat="1" ht="11.25" customHeight="1">
      <c r="B78" s="1300"/>
      <c r="C78" s="18">
        <v>68</v>
      </c>
      <c r="D78" s="1260">
        <f t="shared" si="7"/>
        <v>138888.88888888888</v>
      </c>
      <c r="E78" s="1260"/>
      <c r="F78" s="1260">
        <f t="shared" si="10"/>
        <v>2222222.2222222267</v>
      </c>
      <c r="G78" s="1260"/>
      <c r="H78" s="1260"/>
      <c r="I78" s="1286">
        <f t="shared" si="11"/>
        <v>8.9999999999999993E-3</v>
      </c>
      <c r="J78" s="1286"/>
      <c r="K78" s="1260">
        <f t="shared" si="8"/>
        <v>1666.6666666666699</v>
      </c>
      <c r="L78" s="1260"/>
      <c r="M78" s="1260"/>
      <c r="N78" s="1260">
        <f t="shared" si="9"/>
        <v>140555.55555555553</v>
      </c>
      <c r="O78" s="1260"/>
      <c r="P78" s="1261"/>
      <c r="Q78" s="1267"/>
      <c r="R78" s="1268"/>
      <c r="S78" s="1269"/>
    </row>
    <row r="79" spans="2:19" s="11" customFormat="1" ht="11.25" customHeight="1">
      <c r="B79" s="1300"/>
      <c r="C79" s="18">
        <v>69</v>
      </c>
      <c r="D79" s="1260">
        <f t="shared" si="7"/>
        <v>138888.88888888888</v>
      </c>
      <c r="E79" s="1260"/>
      <c r="F79" s="1260">
        <f t="shared" si="10"/>
        <v>2083333.3333333377</v>
      </c>
      <c r="G79" s="1260"/>
      <c r="H79" s="1260"/>
      <c r="I79" s="1286">
        <f t="shared" si="11"/>
        <v>8.9999999999999993E-3</v>
      </c>
      <c r="J79" s="1286"/>
      <c r="K79" s="1260">
        <f t="shared" si="8"/>
        <v>1562.500000000003</v>
      </c>
      <c r="L79" s="1260"/>
      <c r="M79" s="1260"/>
      <c r="N79" s="1260">
        <f t="shared" si="9"/>
        <v>140451.38888888888</v>
      </c>
      <c r="O79" s="1260"/>
      <c r="P79" s="1261"/>
      <c r="Q79" s="1270" t="s">
        <v>361</v>
      </c>
      <c r="R79" s="1270" t="s">
        <v>362</v>
      </c>
      <c r="S79" s="1272" t="s">
        <v>238</v>
      </c>
    </row>
    <row r="80" spans="2:19" s="11" customFormat="1" ht="11.25" customHeight="1">
      <c r="B80" s="1300"/>
      <c r="C80" s="18">
        <v>70</v>
      </c>
      <c r="D80" s="1260">
        <f t="shared" si="7"/>
        <v>138888.88888888888</v>
      </c>
      <c r="E80" s="1260"/>
      <c r="F80" s="1260">
        <f t="shared" si="10"/>
        <v>1944444.4444444487</v>
      </c>
      <c r="G80" s="1260"/>
      <c r="H80" s="1260"/>
      <c r="I80" s="1286">
        <f t="shared" si="11"/>
        <v>8.9999999999999993E-3</v>
      </c>
      <c r="J80" s="1286"/>
      <c r="K80" s="1260">
        <f t="shared" si="8"/>
        <v>1458.3333333333364</v>
      </c>
      <c r="L80" s="1260"/>
      <c r="M80" s="1260"/>
      <c r="N80" s="1260">
        <f t="shared" si="9"/>
        <v>140347.22222222222</v>
      </c>
      <c r="O80" s="1260"/>
      <c r="P80" s="1261"/>
      <c r="Q80" s="1271"/>
      <c r="R80" s="1271"/>
      <c r="S80" s="1273"/>
    </row>
    <row r="81" spans="2:19" s="11" customFormat="1" ht="11.25" customHeight="1">
      <c r="B81" s="1300"/>
      <c r="C81" s="18">
        <v>71</v>
      </c>
      <c r="D81" s="1260">
        <f t="shared" si="7"/>
        <v>138888.88888888888</v>
      </c>
      <c r="E81" s="1260"/>
      <c r="F81" s="1260">
        <f t="shared" si="10"/>
        <v>1805555.5555555597</v>
      </c>
      <c r="G81" s="1260"/>
      <c r="H81" s="1260"/>
      <c r="I81" s="1286">
        <f t="shared" si="11"/>
        <v>8.9999999999999993E-3</v>
      </c>
      <c r="J81" s="1286"/>
      <c r="K81" s="1260">
        <f t="shared" si="8"/>
        <v>1354.1666666666697</v>
      </c>
      <c r="L81" s="1260"/>
      <c r="M81" s="1260"/>
      <c r="N81" s="1260">
        <f t="shared" si="9"/>
        <v>140243.05555555553</v>
      </c>
      <c r="O81" s="1260"/>
      <c r="P81" s="1261"/>
      <c r="Q81" s="1254">
        <f>SUM(D71:E82)</f>
        <v>1666666.666666667</v>
      </c>
      <c r="R81" s="1254">
        <f>SUM(K71:M82)</f>
        <v>21875.00000000004</v>
      </c>
      <c r="S81" s="1256">
        <f>+Q81+R81</f>
        <v>1688541.666666667</v>
      </c>
    </row>
    <row r="82" spans="2:19" s="11" customFormat="1" ht="11.25" customHeight="1" thickBot="1">
      <c r="B82" s="1301"/>
      <c r="C82" s="235">
        <v>72</v>
      </c>
      <c r="D82" s="1254">
        <f t="shared" si="7"/>
        <v>138888.88888888888</v>
      </c>
      <c r="E82" s="1254"/>
      <c r="F82" s="1254">
        <f t="shared" si="10"/>
        <v>1666666.6666666707</v>
      </c>
      <c r="G82" s="1254"/>
      <c r="H82" s="1254"/>
      <c r="I82" s="1290">
        <f t="shared" si="11"/>
        <v>8.9999999999999993E-3</v>
      </c>
      <c r="J82" s="1290"/>
      <c r="K82" s="1254">
        <f t="shared" si="8"/>
        <v>1250.000000000003</v>
      </c>
      <c r="L82" s="1254"/>
      <c r="M82" s="1254"/>
      <c r="N82" s="1254">
        <f t="shared" si="9"/>
        <v>140138.88888888888</v>
      </c>
      <c r="O82" s="1254"/>
      <c r="P82" s="1291"/>
      <c r="Q82" s="1255"/>
      <c r="R82" s="1255"/>
      <c r="S82" s="1257"/>
    </row>
    <row r="83" spans="2:19" s="11" customFormat="1" ht="11.25" customHeight="1">
      <c r="B83" s="1299" t="s">
        <v>373</v>
      </c>
      <c r="C83" s="20">
        <v>73</v>
      </c>
      <c r="D83" s="1287">
        <f t="shared" si="7"/>
        <v>138888.88888888888</v>
      </c>
      <c r="E83" s="1287"/>
      <c r="F83" s="1287">
        <f t="shared" si="10"/>
        <v>1527777.7777777817</v>
      </c>
      <c r="G83" s="1287"/>
      <c r="H83" s="1287"/>
      <c r="I83" s="1289">
        <f t="shared" si="11"/>
        <v>8.9999999999999993E-3</v>
      </c>
      <c r="J83" s="1289"/>
      <c r="K83" s="1287">
        <f t="shared" si="8"/>
        <v>1145.8333333333362</v>
      </c>
      <c r="L83" s="1287"/>
      <c r="M83" s="1287"/>
      <c r="N83" s="1287">
        <f t="shared" si="9"/>
        <v>140034.72222222222</v>
      </c>
      <c r="O83" s="1287"/>
      <c r="P83" s="1288"/>
      <c r="Q83" s="1274"/>
      <c r="R83" s="1275"/>
      <c r="S83" s="1276"/>
    </row>
    <row r="84" spans="2:19" s="11" customFormat="1" ht="11.25" customHeight="1">
      <c r="B84" s="1300"/>
      <c r="C84" s="18">
        <v>74</v>
      </c>
      <c r="D84" s="1260">
        <f t="shared" si="7"/>
        <v>138888.88888888888</v>
      </c>
      <c r="E84" s="1260"/>
      <c r="F84" s="1260">
        <f t="shared" si="10"/>
        <v>1388888.8888888927</v>
      </c>
      <c r="G84" s="1260"/>
      <c r="H84" s="1260"/>
      <c r="I84" s="1286">
        <f t="shared" si="11"/>
        <v>8.9999999999999993E-3</v>
      </c>
      <c r="J84" s="1286"/>
      <c r="K84" s="1260">
        <f t="shared" si="8"/>
        <v>1041.6666666666695</v>
      </c>
      <c r="L84" s="1260"/>
      <c r="M84" s="1260"/>
      <c r="N84" s="1260">
        <f t="shared" si="9"/>
        <v>139930.55555555553</v>
      </c>
      <c r="O84" s="1260"/>
      <c r="P84" s="1261"/>
      <c r="Q84" s="1277"/>
      <c r="R84" s="1278"/>
      <c r="S84" s="1279"/>
    </row>
    <row r="85" spans="2:19" s="11" customFormat="1" ht="11.25" customHeight="1">
      <c r="B85" s="1300"/>
      <c r="C85" s="18">
        <v>75</v>
      </c>
      <c r="D85" s="1260">
        <f t="shared" si="7"/>
        <v>138888.88888888888</v>
      </c>
      <c r="E85" s="1260"/>
      <c r="F85" s="1260">
        <f t="shared" si="10"/>
        <v>1250000.0000000037</v>
      </c>
      <c r="G85" s="1260"/>
      <c r="H85" s="1260"/>
      <c r="I85" s="1286">
        <f t="shared" si="11"/>
        <v>8.9999999999999993E-3</v>
      </c>
      <c r="J85" s="1286"/>
      <c r="K85" s="1260">
        <f t="shared" si="8"/>
        <v>937.50000000000273</v>
      </c>
      <c r="L85" s="1260"/>
      <c r="M85" s="1260"/>
      <c r="N85" s="1260">
        <f t="shared" si="9"/>
        <v>139826.38888888888</v>
      </c>
      <c r="O85" s="1260"/>
      <c r="P85" s="1261"/>
      <c r="Q85" s="1277"/>
      <c r="R85" s="1278"/>
      <c r="S85" s="1279"/>
    </row>
    <row r="86" spans="2:19" s="11" customFormat="1" ht="11.25" customHeight="1">
      <c r="B86" s="1300"/>
      <c r="C86" s="18">
        <v>76</v>
      </c>
      <c r="D86" s="1260">
        <f t="shared" si="7"/>
        <v>138888.88888888888</v>
      </c>
      <c r="E86" s="1260"/>
      <c r="F86" s="1260">
        <f t="shared" si="10"/>
        <v>1111111.1111111147</v>
      </c>
      <c r="G86" s="1260"/>
      <c r="H86" s="1260"/>
      <c r="I86" s="1286">
        <f t="shared" si="11"/>
        <v>8.9999999999999993E-3</v>
      </c>
      <c r="J86" s="1286"/>
      <c r="K86" s="1260">
        <f t="shared" si="8"/>
        <v>833.3333333333361</v>
      </c>
      <c r="L86" s="1260"/>
      <c r="M86" s="1260"/>
      <c r="N86" s="1260">
        <f t="shared" si="9"/>
        <v>139722.22222222222</v>
      </c>
      <c r="O86" s="1260"/>
      <c r="P86" s="1261"/>
      <c r="Q86" s="1277"/>
      <c r="R86" s="1278"/>
      <c r="S86" s="1279"/>
    </row>
    <row r="87" spans="2:19" s="11" customFormat="1" ht="11.25" customHeight="1">
      <c r="B87" s="1300"/>
      <c r="C87" s="18">
        <v>77</v>
      </c>
      <c r="D87" s="1260">
        <f t="shared" si="7"/>
        <v>138888.88888888888</v>
      </c>
      <c r="E87" s="1260"/>
      <c r="F87" s="1260">
        <f t="shared" si="10"/>
        <v>972222.22222222586</v>
      </c>
      <c r="G87" s="1260"/>
      <c r="H87" s="1260"/>
      <c r="I87" s="1286">
        <f t="shared" si="11"/>
        <v>8.9999999999999993E-3</v>
      </c>
      <c r="J87" s="1286"/>
      <c r="K87" s="1260">
        <f t="shared" si="8"/>
        <v>729.16666666666936</v>
      </c>
      <c r="L87" s="1260"/>
      <c r="M87" s="1260"/>
      <c r="N87" s="1260">
        <f t="shared" si="9"/>
        <v>139618.05555555553</v>
      </c>
      <c r="O87" s="1260"/>
      <c r="P87" s="1261"/>
      <c r="Q87" s="1277"/>
      <c r="R87" s="1278"/>
      <c r="S87" s="1279"/>
    </row>
    <row r="88" spans="2:19" s="11" customFormat="1" ht="11.25" customHeight="1">
      <c r="B88" s="1300"/>
      <c r="C88" s="18">
        <v>78</v>
      </c>
      <c r="D88" s="1260">
        <f t="shared" si="7"/>
        <v>138888.88888888888</v>
      </c>
      <c r="E88" s="1260"/>
      <c r="F88" s="1260">
        <f t="shared" si="10"/>
        <v>833333.33333333698</v>
      </c>
      <c r="G88" s="1260"/>
      <c r="H88" s="1260"/>
      <c r="I88" s="1286">
        <f t="shared" si="11"/>
        <v>8.9999999999999993E-3</v>
      </c>
      <c r="J88" s="1286"/>
      <c r="K88" s="1260">
        <f t="shared" si="8"/>
        <v>625.00000000000261</v>
      </c>
      <c r="L88" s="1260"/>
      <c r="M88" s="1260"/>
      <c r="N88" s="1260">
        <f t="shared" si="9"/>
        <v>139513.88888888888</v>
      </c>
      <c r="O88" s="1260"/>
      <c r="P88" s="1261"/>
      <c r="Q88" s="1280"/>
      <c r="R88" s="1281"/>
      <c r="S88" s="1282"/>
    </row>
    <row r="89" spans="2:19" s="11" customFormat="1" ht="11.25" customHeight="1">
      <c r="B89" s="1300"/>
      <c r="C89" s="18">
        <v>79</v>
      </c>
      <c r="D89" s="1260">
        <f t="shared" si="7"/>
        <v>138888.88888888888</v>
      </c>
      <c r="E89" s="1260"/>
      <c r="F89" s="1260">
        <f t="shared" si="10"/>
        <v>694444.44444444811</v>
      </c>
      <c r="G89" s="1260"/>
      <c r="H89" s="1260"/>
      <c r="I89" s="1286">
        <f t="shared" si="11"/>
        <v>8.9999999999999993E-3</v>
      </c>
      <c r="J89" s="1286"/>
      <c r="K89" s="1260">
        <f t="shared" si="8"/>
        <v>520.8333333333361</v>
      </c>
      <c r="L89" s="1260"/>
      <c r="M89" s="1260"/>
      <c r="N89" s="1260">
        <f t="shared" si="9"/>
        <v>139409.72222222222</v>
      </c>
      <c r="O89" s="1260"/>
      <c r="P89" s="1261"/>
      <c r="Q89" s="1264" t="s">
        <v>374</v>
      </c>
      <c r="R89" s="1265"/>
      <c r="S89" s="1266"/>
    </row>
    <row r="90" spans="2:19" s="11" customFormat="1" ht="11.25" customHeight="1">
      <c r="B90" s="1300"/>
      <c r="C90" s="18">
        <v>80</v>
      </c>
      <c r="D90" s="1260">
        <f t="shared" si="7"/>
        <v>138888.88888888888</v>
      </c>
      <c r="E90" s="1260"/>
      <c r="F90" s="1260">
        <f t="shared" si="10"/>
        <v>555555.55555555923</v>
      </c>
      <c r="G90" s="1260"/>
      <c r="H90" s="1260"/>
      <c r="I90" s="1286">
        <f t="shared" si="11"/>
        <v>8.9999999999999993E-3</v>
      </c>
      <c r="J90" s="1286"/>
      <c r="K90" s="1260">
        <f t="shared" si="8"/>
        <v>416.66666666666941</v>
      </c>
      <c r="L90" s="1260"/>
      <c r="M90" s="1260"/>
      <c r="N90" s="1260">
        <f t="shared" si="9"/>
        <v>139305.55555555553</v>
      </c>
      <c r="O90" s="1260"/>
      <c r="P90" s="1261"/>
      <c r="Q90" s="1267"/>
      <c r="R90" s="1268"/>
      <c r="S90" s="1269"/>
    </row>
    <row r="91" spans="2:19" s="11" customFormat="1" ht="11.25" customHeight="1">
      <c r="B91" s="1300"/>
      <c r="C91" s="18">
        <v>81</v>
      </c>
      <c r="D91" s="1260">
        <f t="shared" si="7"/>
        <v>138888.88888888888</v>
      </c>
      <c r="E91" s="1260"/>
      <c r="F91" s="1260">
        <f t="shared" si="10"/>
        <v>416666.66666667035</v>
      </c>
      <c r="G91" s="1260"/>
      <c r="H91" s="1260"/>
      <c r="I91" s="1286">
        <f t="shared" si="11"/>
        <v>8.9999999999999993E-3</v>
      </c>
      <c r="J91" s="1286"/>
      <c r="K91" s="1260">
        <f t="shared" si="8"/>
        <v>312.50000000000273</v>
      </c>
      <c r="L91" s="1260"/>
      <c r="M91" s="1260"/>
      <c r="N91" s="1260">
        <f t="shared" si="9"/>
        <v>139201.38888888888</v>
      </c>
      <c r="O91" s="1260"/>
      <c r="P91" s="1261"/>
      <c r="Q91" s="1270" t="s">
        <v>361</v>
      </c>
      <c r="R91" s="1270" t="s">
        <v>362</v>
      </c>
      <c r="S91" s="1272" t="s">
        <v>238</v>
      </c>
    </row>
    <row r="92" spans="2:19" s="11" customFormat="1" ht="11.25" customHeight="1">
      <c r="B92" s="1300"/>
      <c r="C92" s="18">
        <v>82</v>
      </c>
      <c r="D92" s="1260">
        <f t="shared" si="7"/>
        <v>138888.88888888888</v>
      </c>
      <c r="E92" s="1260"/>
      <c r="F92" s="1260">
        <f t="shared" si="10"/>
        <v>277777.77777778148</v>
      </c>
      <c r="G92" s="1260"/>
      <c r="H92" s="1260"/>
      <c r="I92" s="1286">
        <f t="shared" si="11"/>
        <v>8.9999999999999993E-3</v>
      </c>
      <c r="J92" s="1286"/>
      <c r="K92" s="1260">
        <f t="shared" si="8"/>
        <v>208.3333333333361</v>
      </c>
      <c r="L92" s="1260"/>
      <c r="M92" s="1260"/>
      <c r="N92" s="1260">
        <f t="shared" si="9"/>
        <v>139097.22222222222</v>
      </c>
      <c r="O92" s="1260"/>
      <c r="P92" s="1261"/>
      <c r="Q92" s="1271"/>
      <c r="R92" s="1271"/>
      <c r="S92" s="1273"/>
    </row>
    <row r="93" spans="2:19" s="11" customFormat="1" ht="11.25" customHeight="1">
      <c r="B93" s="1300"/>
      <c r="C93" s="18">
        <v>83</v>
      </c>
      <c r="D93" s="1260">
        <f t="shared" si="7"/>
        <v>138888.88888888888</v>
      </c>
      <c r="E93" s="1260"/>
      <c r="F93" s="1260">
        <f t="shared" si="10"/>
        <v>138888.8888888926</v>
      </c>
      <c r="G93" s="1260"/>
      <c r="H93" s="1260"/>
      <c r="I93" s="1286">
        <f t="shared" si="11"/>
        <v>8.9999999999999993E-3</v>
      </c>
      <c r="J93" s="1286"/>
      <c r="K93" s="1260">
        <f t="shared" si="8"/>
        <v>104.16666666666946</v>
      </c>
      <c r="L93" s="1260"/>
      <c r="M93" s="1260"/>
      <c r="N93" s="1260">
        <f t="shared" si="9"/>
        <v>138993.05555555553</v>
      </c>
      <c r="O93" s="1260"/>
      <c r="P93" s="1261"/>
      <c r="Q93" s="1254">
        <f>SUM(D83:E94)</f>
        <v>1666666.666666667</v>
      </c>
      <c r="R93" s="1254">
        <f>SUM(K83:M94)</f>
        <v>6875.0000000000327</v>
      </c>
      <c r="S93" s="1256">
        <f>+Q93+R93</f>
        <v>1673541.666666667</v>
      </c>
    </row>
    <row r="94" spans="2:19" s="11" customFormat="1" ht="11.25" customHeight="1" thickBot="1">
      <c r="B94" s="1301"/>
      <c r="C94" s="19">
        <v>84</v>
      </c>
      <c r="D94" s="1262">
        <f t="shared" si="7"/>
        <v>138888.88888888888</v>
      </c>
      <c r="E94" s="1262"/>
      <c r="F94" s="1262">
        <f t="shared" si="10"/>
        <v>3.7252902984619141E-9</v>
      </c>
      <c r="G94" s="1262"/>
      <c r="H94" s="1262"/>
      <c r="I94" s="1263">
        <f t="shared" si="11"/>
        <v>8.9999999999999993E-3</v>
      </c>
      <c r="J94" s="1263"/>
      <c r="K94" s="1262">
        <f t="shared" si="8"/>
        <v>2.7939677238464352E-12</v>
      </c>
      <c r="L94" s="1262"/>
      <c r="M94" s="1262"/>
      <c r="N94" s="1262">
        <f t="shared" si="9"/>
        <v>138888.88888888888</v>
      </c>
      <c r="O94" s="1262"/>
      <c r="P94" s="1285"/>
      <c r="Q94" s="1255"/>
      <c r="R94" s="1255"/>
      <c r="S94" s="1257"/>
    </row>
    <row r="95" spans="2:19" ht="12" customHeight="1">
      <c r="B95" s="21" t="s">
        <v>375</v>
      </c>
      <c r="C95" s="22" t="s">
        <v>376</v>
      </c>
    </row>
    <row r="97" spans="1:19">
      <c r="A97" s="25" t="s">
        <v>377</v>
      </c>
      <c r="B97" s="22" t="s">
        <v>378</v>
      </c>
    </row>
    <row r="99" spans="1:19">
      <c r="B99" s="21" t="s">
        <v>379</v>
      </c>
      <c r="C99" s="22" t="s">
        <v>380</v>
      </c>
      <c r="E99" s="27">
        <v>6.0000000000000001E-3</v>
      </c>
      <c r="F99" s="22" t="s">
        <v>381</v>
      </c>
    </row>
    <row r="100" spans="1:19" ht="10.5" customHeight="1" thickBot="1"/>
    <row r="101" spans="1:19" ht="14.25" thickBot="1">
      <c r="C101" s="1258" t="s">
        <v>382</v>
      </c>
      <c r="D101" s="1259"/>
      <c r="E101" s="1259">
        <f>+(F6*12/12*E99)+(F6*0.55*O8/12*E99)</f>
        <v>258000</v>
      </c>
      <c r="F101" s="1259"/>
      <c r="G101" s="26" t="s">
        <v>51</v>
      </c>
    </row>
    <row r="102" spans="1:19" ht="22.5" customHeight="1">
      <c r="A102" s="21" t="s">
        <v>375</v>
      </c>
      <c r="B102" s="1253" t="s">
        <v>383</v>
      </c>
      <c r="C102" s="1253"/>
      <c r="D102" s="1253"/>
      <c r="E102" s="1253"/>
      <c r="F102" s="1253"/>
      <c r="G102" s="1253"/>
      <c r="H102" s="1253"/>
      <c r="I102" s="1253"/>
      <c r="J102" s="1253"/>
      <c r="K102" s="1253"/>
      <c r="L102" s="1253"/>
      <c r="M102" s="1253"/>
      <c r="N102" s="1253"/>
      <c r="O102" s="1253"/>
      <c r="P102" s="1253"/>
      <c r="Q102" s="1253"/>
      <c r="R102" s="1253"/>
      <c r="S102" s="1253"/>
    </row>
  </sheetData>
  <mergeCells count="501">
    <mergeCell ref="B59:B70"/>
    <mergeCell ref="B71:B82"/>
    <mergeCell ref="B83:B94"/>
    <mergeCell ref="K6:L6"/>
    <mergeCell ref="K8:L8"/>
    <mergeCell ref="F6:G6"/>
    <mergeCell ref="F7:G7"/>
    <mergeCell ref="B11:B22"/>
    <mergeCell ref="B23:B34"/>
    <mergeCell ref="B35:B46"/>
    <mergeCell ref="N10:P10"/>
    <mergeCell ref="C6:D6"/>
    <mergeCell ref="C7:D7"/>
    <mergeCell ref="K7:L7"/>
    <mergeCell ref="B47:B58"/>
    <mergeCell ref="C8:D8"/>
    <mergeCell ref="N11:P11"/>
    <mergeCell ref="K11:M11"/>
    <mergeCell ref="F10:H10"/>
    <mergeCell ref="F11:H11"/>
    <mergeCell ref="I10:J10"/>
    <mergeCell ref="I11:J11"/>
    <mergeCell ref="D11:E11"/>
    <mergeCell ref="N12:P12"/>
    <mergeCell ref="D12:E12"/>
    <mergeCell ref="F12:H12"/>
    <mergeCell ref="I12:J12"/>
    <mergeCell ref="K12:M12"/>
    <mergeCell ref="D13:E13"/>
    <mergeCell ref="I13:J13"/>
    <mergeCell ref="K13:M13"/>
    <mergeCell ref="B4:C4"/>
    <mergeCell ref="D10:E10"/>
    <mergeCell ref="K10:M10"/>
    <mergeCell ref="D16:E16"/>
    <mergeCell ref="I16:J16"/>
    <mergeCell ref="K16:M16"/>
    <mergeCell ref="D15:E15"/>
    <mergeCell ref="I15:J15"/>
    <mergeCell ref="K15:M15"/>
    <mergeCell ref="N15:P15"/>
    <mergeCell ref="D14:E14"/>
    <mergeCell ref="I14:J14"/>
    <mergeCell ref="K14:M14"/>
    <mergeCell ref="K19:M19"/>
    <mergeCell ref="N19:P19"/>
    <mergeCell ref="D18:E18"/>
    <mergeCell ref="I18:J18"/>
    <mergeCell ref="K18:M18"/>
    <mergeCell ref="F18:H18"/>
    <mergeCell ref="F19:H19"/>
    <mergeCell ref="D17:E17"/>
    <mergeCell ref="I17:J17"/>
    <mergeCell ref="K17:M17"/>
    <mergeCell ref="N17:P17"/>
    <mergeCell ref="N20:P20"/>
    <mergeCell ref="D21:E21"/>
    <mergeCell ref="I21:J21"/>
    <mergeCell ref="K21:M21"/>
    <mergeCell ref="N21:P21"/>
    <mergeCell ref="D20:E20"/>
    <mergeCell ref="I20:J20"/>
    <mergeCell ref="K20:M20"/>
    <mergeCell ref="F21:H21"/>
    <mergeCell ref="D23:E23"/>
    <mergeCell ref="F23:H23"/>
    <mergeCell ref="I23:J23"/>
    <mergeCell ref="K23:M23"/>
    <mergeCell ref="N23:P23"/>
    <mergeCell ref="D22:E22"/>
    <mergeCell ref="F22:H22"/>
    <mergeCell ref="I22:J22"/>
    <mergeCell ref="K22:M22"/>
    <mergeCell ref="N25:P25"/>
    <mergeCell ref="D26:E26"/>
    <mergeCell ref="F26:H26"/>
    <mergeCell ref="I26:J26"/>
    <mergeCell ref="K26:M26"/>
    <mergeCell ref="N26:P26"/>
    <mergeCell ref="K25:M25"/>
    <mergeCell ref="N24:P24"/>
    <mergeCell ref="F13:H13"/>
    <mergeCell ref="F14:H14"/>
    <mergeCell ref="F15:H15"/>
    <mergeCell ref="F16:H16"/>
    <mergeCell ref="F17:H17"/>
    <mergeCell ref="F20:H20"/>
    <mergeCell ref="K24:M24"/>
    <mergeCell ref="N22:P22"/>
    <mergeCell ref="D24:E24"/>
    <mergeCell ref="F24:H24"/>
    <mergeCell ref="D19:E19"/>
    <mergeCell ref="F25:H25"/>
    <mergeCell ref="I24:J24"/>
    <mergeCell ref="I19:J19"/>
    <mergeCell ref="I25:J25"/>
    <mergeCell ref="D25:E25"/>
    <mergeCell ref="N27:P27"/>
    <mergeCell ref="D28:E28"/>
    <mergeCell ref="F28:H28"/>
    <mergeCell ref="I28:J28"/>
    <mergeCell ref="K28:M28"/>
    <mergeCell ref="N28:P28"/>
    <mergeCell ref="F27:H27"/>
    <mergeCell ref="I27:J27"/>
    <mergeCell ref="D27:E27"/>
    <mergeCell ref="K27:M27"/>
    <mergeCell ref="N29:P29"/>
    <mergeCell ref="D30:E30"/>
    <mergeCell ref="F30:H30"/>
    <mergeCell ref="I30:J30"/>
    <mergeCell ref="K30:M30"/>
    <mergeCell ref="N30:P30"/>
    <mergeCell ref="F29:H29"/>
    <mergeCell ref="I29:J29"/>
    <mergeCell ref="D29:E29"/>
    <mergeCell ref="K29:M29"/>
    <mergeCell ref="N31:P31"/>
    <mergeCell ref="D32:E32"/>
    <mergeCell ref="F32:H32"/>
    <mergeCell ref="I32:J32"/>
    <mergeCell ref="K32:M32"/>
    <mergeCell ref="N32:P32"/>
    <mergeCell ref="F31:H31"/>
    <mergeCell ref="I31:J31"/>
    <mergeCell ref="D31:E31"/>
    <mergeCell ref="K31:M31"/>
    <mergeCell ref="N33:P33"/>
    <mergeCell ref="D34:E34"/>
    <mergeCell ref="F34:H34"/>
    <mergeCell ref="I34:J34"/>
    <mergeCell ref="K34:M34"/>
    <mergeCell ref="N34:P34"/>
    <mergeCell ref="F33:H33"/>
    <mergeCell ref="I33:J33"/>
    <mergeCell ref="D33:E33"/>
    <mergeCell ref="K33:M33"/>
    <mergeCell ref="N35:P35"/>
    <mergeCell ref="D36:E36"/>
    <mergeCell ref="F36:H36"/>
    <mergeCell ref="I36:J36"/>
    <mergeCell ref="K36:M36"/>
    <mergeCell ref="N36:P36"/>
    <mergeCell ref="I35:J35"/>
    <mergeCell ref="D35:E35"/>
    <mergeCell ref="F35:H35"/>
    <mergeCell ref="K35:M35"/>
    <mergeCell ref="N37:P37"/>
    <mergeCell ref="D38:E38"/>
    <mergeCell ref="F38:H38"/>
    <mergeCell ref="I38:J38"/>
    <mergeCell ref="K38:M38"/>
    <mergeCell ref="N38:P38"/>
    <mergeCell ref="I37:J37"/>
    <mergeCell ref="D37:E37"/>
    <mergeCell ref="F37:H37"/>
    <mergeCell ref="K37:M37"/>
    <mergeCell ref="N39:P39"/>
    <mergeCell ref="D40:E40"/>
    <mergeCell ref="F40:H40"/>
    <mergeCell ref="I40:J40"/>
    <mergeCell ref="K40:M40"/>
    <mergeCell ref="N40:P40"/>
    <mergeCell ref="I39:J39"/>
    <mergeCell ref="D39:E39"/>
    <mergeCell ref="F39:H39"/>
    <mergeCell ref="K39:M39"/>
    <mergeCell ref="N41:P41"/>
    <mergeCell ref="D42:E42"/>
    <mergeCell ref="F42:H42"/>
    <mergeCell ref="I42:J42"/>
    <mergeCell ref="K42:M42"/>
    <mergeCell ref="N42:P42"/>
    <mergeCell ref="I41:J41"/>
    <mergeCell ref="D41:E41"/>
    <mergeCell ref="F41:H41"/>
    <mergeCell ref="K41:M41"/>
    <mergeCell ref="N43:P43"/>
    <mergeCell ref="D44:E44"/>
    <mergeCell ref="F44:H44"/>
    <mergeCell ref="I44:J44"/>
    <mergeCell ref="K44:M44"/>
    <mergeCell ref="N44:P44"/>
    <mergeCell ref="I43:J43"/>
    <mergeCell ref="D43:E43"/>
    <mergeCell ref="F43:H43"/>
    <mergeCell ref="K43:M43"/>
    <mergeCell ref="N45:P45"/>
    <mergeCell ref="D46:E46"/>
    <mergeCell ref="F46:H46"/>
    <mergeCell ref="I46:J46"/>
    <mergeCell ref="K46:M46"/>
    <mergeCell ref="N46:P46"/>
    <mergeCell ref="I45:J45"/>
    <mergeCell ref="D45:E45"/>
    <mergeCell ref="F45:H45"/>
    <mergeCell ref="K45:M45"/>
    <mergeCell ref="N47:P47"/>
    <mergeCell ref="D48:E48"/>
    <mergeCell ref="F48:H48"/>
    <mergeCell ref="I48:J48"/>
    <mergeCell ref="K48:M48"/>
    <mergeCell ref="N48:P48"/>
    <mergeCell ref="I47:J47"/>
    <mergeCell ref="D47:E47"/>
    <mergeCell ref="F47:H47"/>
    <mergeCell ref="K47:M47"/>
    <mergeCell ref="N49:P49"/>
    <mergeCell ref="D50:E50"/>
    <mergeCell ref="F50:H50"/>
    <mergeCell ref="I50:J50"/>
    <mergeCell ref="K50:M50"/>
    <mergeCell ref="N50:P50"/>
    <mergeCell ref="I49:J49"/>
    <mergeCell ref="D49:E49"/>
    <mergeCell ref="F49:H49"/>
    <mergeCell ref="K49:M49"/>
    <mergeCell ref="N51:P51"/>
    <mergeCell ref="D52:E52"/>
    <mergeCell ref="F52:H52"/>
    <mergeCell ref="I52:J52"/>
    <mergeCell ref="K52:M52"/>
    <mergeCell ref="N52:P52"/>
    <mergeCell ref="I51:J51"/>
    <mergeCell ref="D51:E51"/>
    <mergeCell ref="F51:H51"/>
    <mergeCell ref="K51:M51"/>
    <mergeCell ref="N53:P53"/>
    <mergeCell ref="D54:E54"/>
    <mergeCell ref="F54:H54"/>
    <mergeCell ref="I54:J54"/>
    <mergeCell ref="K54:M54"/>
    <mergeCell ref="N54:P54"/>
    <mergeCell ref="I53:J53"/>
    <mergeCell ref="D53:E53"/>
    <mergeCell ref="F53:H53"/>
    <mergeCell ref="K53:M53"/>
    <mergeCell ref="N55:P55"/>
    <mergeCell ref="D56:E56"/>
    <mergeCell ref="F56:H56"/>
    <mergeCell ref="I56:J56"/>
    <mergeCell ref="K56:M56"/>
    <mergeCell ref="N56:P56"/>
    <mergeCell ref="I55:J55"/>
    <mergeCell ref="D55:E55"/>
    <mergeCell ref="F55:H55"/>
    <mergeCell ref="K55:M55"/>
    <mergeCell ref="N57:P57"/>
    <mergeCell ref="D58:E58"/>
    <mergeCell ref="F58:H58"/>
    <mergeCell ref="I58:J58"/>
    <mergeCell ref="K58:M58"/>
    <mergeCell ref="N58:P58"/>
    <mergeCell ref="I57:J57"/>
    <mergeCell ref="D57:E57"/>
    <mergeCell ref="F57:H57"/>
    <mergeCell ref="K57:M57"/>
    <mergeCell ref="N59:P59"/>
    <mergeCell ref="D60:E60"/>
    <mergeCell ref="F60:H60"/>
    <mergeCell ref="I60:J60"/>
    <mergeCell ref="K60:M60"/>
    <mergeCell ref="N60:P60"/>
    <mergeCell ref="I59:J59"/>
    <mergeCell ref="D59:E59"/>
    <mergeCell ref="F59:H59"/>
    <mergeCell ref="K59:M59"/>
    <mergeCell ref="N61:P61"/>
    <mergeCell ref="D62:E62"/>
    <mergeCell ref="F62:H62"/>
    <mergeCell ref="I62:J62"/>
    <mergeCell ref="K62:M62"/>
    <mergeCell ref="N62:P62"/>
    <mergeCell ref="I61:J61"/>
    <mergeCell ref="D61:E61"/>
    <mergeCell ref="F61:H61"/>
    <mergeCell ref="K61:M61"/>
    <mergeCell ref="N63:P63"/>
    <mergeCell ref="D64:E64"/>
    <mergeCell ref="F64:H64"/>
    <mergeCell ref="I64:J64"/>
    <mergeCell ref="K64:M64"/>
    <mergeCell ref="N64:P64"/>
    <mergeCell ref="I63:J63"/>
    <mergeCell ref="D63:E63"/>
    <mergeCell ref="F63:H63"/>
    <mergeCell ref="K63:M63"/>
    <mergeCell ref="N65:P65"/>
    <mergeCell ref="D66:E66"/>
    <mergeCell ref="F66:H66"/>
    <mergeCell ref="I66:J66"/>
    <mergeCell ref="K66:M66"/>
    <mergeCell ref="N66:P66"/>
    <mergeCell ref="I65:J65"/>
    <mergeCell ref="D65:E65"/>
    <mergeCell ref="F65:H65"/>
    <mergeCell ref="K65:M65"/>
    <mergeCell ref="N67:P67"/>
    <mergeCell ref="D68:E68"/>
    <mergeCell ref="F68:H68"/>
    <mergeCell ref="I68:J68"/>
    <mergeCell ref="K68:M68"/>
    <mergeCell ref="N68:P68"/>
    <mergeCell ref="I67:J67"/>
    <mergeCell ref="D67:E67"/>
    <mergeCell ref="F67:H67"/>
    <mergeCell ref="K67:M67"/>
    <mergeCell ref="N69:P69"/>
    <mergeCell ref="D70:E70"/>
    <mergeCell ref="F70:H70"/>
    <mergeCell ref="I70:J70"/>
    <mergeCell ref="K70:M70"/>
    <mergeCell ref="N70:P70"/>
    <mergeCell ref="I69:J69"/>
    <mergeCell ref="D69:E69"/>
    <mergeCell ref="F69:H69"/>
    <mergeCell ref="K69:M69"/>
    <mergeCell ref="N71:P71"/>
    <mergeCell ref="D72:E72"/>
    <mergeCell ref="F72:H72"/>
    <mergeCell ref="I72:J72"/>
    <mergeCell ref="K72:M72"/>
    <mergeCell ref="N72:P72"/>
    <mergeCell ref="I71:J71"/>
    <mergeCell ref="D71:E71"/>
    <mergeCell ref="F71:H71"/>
    <mergeCell ref="K71:M71"/>
    <mergeCell ref="N73:P73"/>
    <mergeCell ref="D74:E74"/>
    <mergeCell ref="F74:H74"/>
    <mergeCell ref="I74:J74"/>
    <mergeCell ref="K74:M74"/>
    <mergeCell ref="N74:P74"/>
    <mergeCell ref="I73:J73"/>
    <mergeCell ref="D73:E73"/>
    <mergeCell ref="F73:H73"/>
    <mergeCell ref="K73:M73"/>
    <mergeCell ref="N75:P75"/>
    <mergeCell ref="D76:E76"/>
    <mergeCell ref="F76:H76"/>
    <mergeCell ref="I76:J76"/>
    <mergeCell ref="K76:M76"/>
    <mergeCell ref="N76:P76"/>
    <mergeCell ref="I75:J75"/>
    <mergeCell ref="D75:E75"/>
    <mergeCell ref="F75:H75"/>
    <mergeCell ref="K75:M75"/>
    <mergeCell ref="N77:P77"/>
    <mergeCell ref="D78:E78"/>
    <mergeCell ref="F78:H78"/>
    <mergeCell ref="I78:J78"/>
    <mergeCell ref="K78:M78"/>
    <mergeCell ref="N78:P78"/>
    <mergeCell ref="I77:J77"/>
    <mergeCell ref="D77:E77"/>
    <mergeCell ref="F77:H77"/>
    <mergeCell ref="K77:M77"/>
    <mergeCell ref="N79:P79"/>
    <mergeCell ref="D80:E80"/>
    <mergeCell ref="F80:H80"/>
    <mergeCell ref="I80:J80"/>
    <mergeCell ref="K80:M80"/>
    <mergeCell ref="N80:P80"/>
    <mergeCell ref="I79:J79"/>
    <mergeCell ref="D79:E79"/>
    <mergeCell ref="F79:H79"/>
    <mergeCell ref="K79:M79"/>
    <mergeCell ref="N81:P81"/>
    <mergeCell ref="D82:E82"/>
    <mergeCell ref="F82:H82"/>
    <mergeCell ref="I82:J82"/>
    <mergeCell ref="K82:M82"/>
    <mergeCell ref="N82:P82"/>
    <mergeCell ref="I81:J81"/>
    <mergeCell ref="D81:E81"/>
    <mergeCell ref="F81:H81"/>
    <mergeCell ref="K81:M81"/>
    <mergeCell ref="N83:P83"/>
    <mergeCell ref="D84:E84"/>
    <mergeCell ref="F84:H84"/>
    <mergeCell ref="I84:J84"/>
    <mergeCell ref="K84:M84"/>
    <mergeCell ref="N84:P84"/>
    <mergeCell ref="I83:J83"/>
    <mergeCell ref="D83:E83"/>
    <mergeCell ref="F83:H83"/>
    <mergeCell ref="K83:M83"/>
    <mergeCell ref="N85:P85"/>
    <mergeCell ref="D86:E86"/>
    <mergeCell ref="F86:H86"/>
    <mergeCell ref="I86:J86"/>
    <mergeCell ref="K86:M86"/>
    <mergeCell ref="N86:P86"/>
    <mergeCell ref="I85:J85"/>
    <mergeCell ref="D85:E85"/>
    <mergeCell ref="F85:H85"/>
    <mergeCell ref="K85:M85"/>
    <mergeCell ref="I89:J89"/>
    <mergeCell ref="D89:E89"/>
    <mergeCell ref="F89:H89"/>
    <mergeCell ref="K89:M89"/>
    <mergeCell ref="N87:P87"/>
    <mergeCell ref="D88:E88"/>
    <mergeCell ref="F88:H88"/>
    <mergeCell ref="I88:J88"/>
    <mergeCell ref="K88:M88"/>
    <mergeCell ref="N88:P88"/>
    <mergeCell ref="I87:J87"/>
    <mergeCell ref="D87:E87"/>
    <mergeCell ref="F87:H87"/>
    <mergeCell ref="K87:M87"/>
    <mergeCell ref="N18:P18"/>
    <mergeCell ref="N16:P16"/>
    <mergeCell ref="N14:P14"/>
    <mergeCell ref="N13:P13"/>
    <mergeCell ref="I93:J93"/>
    <mergeCell ref="D93:E93"/>
    <mergeCell ref="F93:H93"/>
    <mergeCell ref="K93:M93"/>
    <mergeCell ref="N91:P91"/>
    <mergeCell ref="D92:E92"/>
    <mergeCell ref="F92:H92"/>
    <mergeCell ref="I92:J92"/>
    <mergeCell ref="K92:M92"/>
    <mergeCell ref="N92:P92"/>
    <mergeCell ref="I91:J91"/>
    <mergeCell ref="D91:E91"/>
    <mergeCell ref="F91:H91"/>
    <mergeCell ref="K91:M91"/>
    <mergeCell ref="N89:P89"/>
    <mergeCell ref="D90:E90"/>
    <mergeCell ref="F90:H90"/>
    <mergeCell ref="I90:J90"/>
    <mergeCell ref="K90:M90"/>
    <mergeCell ref="N90:P90"/>
    <mergeCell ref="Q10:S10"/>
    <mergeCell ref="Q21:Q22"/>
    <mergeCell ref="R21:R22"/>
    <mergeCell ref="S21:S22"/>
    <mergeCell ref="Q19:Q20"/>
    <mergeCell ref="R19:R20"/>
    <mergeCell ref="S19:S20"/>
    <mergeCell ref="Q17:S18"/>
    <mergeCell ref="Q11:S16"/>
    <mergeCell ref="Q33:Q34"/>
    <mergeCell ref="R33:R34"/>
    <mergeCell ref="S33:S34"/>
    <mergeCell ref="Q35:S40"/>
    <mergeCell ref="Q23:S28"/>
    <mergeCell ref="Q29:S30"/>
    <mergeCell ref="Q31:Q32"/>
    <mergeCell ref="R31:R32"/>
    <mergeCell ref="S31:S32"/>
    <mergeCell ref="Q53:S54"/>
    <mergeCell ref="Q55:Q56"/>
    <mergeCell ref="R55:R56"/>
    <mergeCell ref="S55:S56"/>
    <mergeCell ref="Q45:Q46"/>
    <mergeCell ref="R45:R46"/>
    <mergeCell ref="S45:S46"/>
    <mergeCell ref="Q47:S52"/>
    <mergeCell ref="Q41:S42"/>
    <mergeCell ref="Q43:Q44"/>
    <mergeCell ref="R43:R44"/>
    <mergeCell ref="S43:S44"/>
    <mergeCell ref="Q69:Q70"/>
    <mergeCell ref="R69:R70"/>
    <mergeCell ref="S69:S70"/>
    <mergeCell ref="Q71:S76"/>
    <mergeCell ref="Q65:S66"/>
    <mergeCell ref="Q67:Q68"/>
    <mergeCell ref="R67:R68"/>
    <mergeCell ref="S67:S68"/>
    <mergeCell ref="Q57:Q58"/>
    <mergeCell ref="R57:R58"/>
    <mergeCell ref="S57:S58"/>
    <mergeCell ref="Q59:S64"/>
    <mergeCell ref="Q89:S90"/>
    <mergeCell ref="Q91:Q92"/>
    <mergeCell ref="R91:R92"/>
    <mergeCell ref="S91:S92"/>
    <mergeCell ref="Q81:Q82"/>
    <mergeCell ref="R81:R82"/>
    <mergeCell ref="S81:S82"/>
    <mergeCell ref="Q83:S88"/>
    <mergeCell ref="Q77:S78"/>
    <mergeCell ref="Q79:Q80"/>
    <mergeCell ref="R79:R80"/>
    <mergeCell ref="S79:S80"/>
    <mergeCell ref="B102:S102"/>
    <mergeCell ref="Q93:Q94"/>
    <mergeCell ref="R93:R94"/>
    <mergeCell ref="S93:S94"/>
    <mergeCell ref="C101:D101"/>
    <mergeCell ref="E101:F101"/>
    <mergeCell ref="N93:P93"/>
    <mergeCell ref="D94:E94"/>
    <mergeCell ref="F94:H94"/>
    <mergeCell ref="I94:J94"/>
    <mergeCell ref="K94:M94"/>
    <mergeCell ref="N94:P94"/>
  </mergeCells>
  <phoneticPr fontId="2"/>
  <printOptions horizontalCentered="1" verticalCentered="1"/>
  <pageMargins left="0.59055118110236227" right="0.59055118110236227" top="0.78740157480314965" bottom="0.39370078740157483"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F556C-2055-4EA2-A969-E60D8A870045}">
  <dimension ref="A2:O93"/>
  <sheetViews>
    <sheetView topLeftCell="A70" zoomScaleNormal="100" workbookViewId="0">
      <selection activeCell="J11" sqref="J11:L11"/>
    </sheetView>
  </sheetViews>
  <sheetFormatPr defaultColWidth="9" defaultRowHeight="13.5"/>
  <cols>
    <col min="1" max="1" width="5.140625" style="21" customWidth="1"/>
    <col min="2" max="2" width="10.5703125" style="21" customWidth="1"/>
    <col min="3" max="4" width="5.140625" style="21" customWidth="1"/>
    <col min="5" max="20" width="5.140625" style="22" customWidth="1"/>
    <col min="21" max="16384" width="9" style="22"/>
  </cols>
  <sheetData>
    <row r="2" spans="1:15" s="11" customFormat="1" ht="11.25" customHeight="1">
      <c r="A2" s="1294" t="s">
        <v>339</v>
      </c>
      <c r="B2" s="1294"/>
      <c r="C2" s="233" t="s">
        <v>384</v>
      </c>
      <c r="D2" s="233"/>
      <c r="E2" s="233"/>
      <c r="F2" s="233"/>
      <c r="G2" s="233"/>
      <c r="H2" s="233"/>
      <c r="I2" s="233"/>
      <c r="J2" s="233"/>
      <c r="K2" s="233"/>
      <c r="L2" s="233"/>
      <c r="M2" s="233"/>
      <c r="N2" s="233"/>
      <c r="O2" s="233"/>
    </row>
    <row r="3" spans="1:15" s="11" customFormat="1" ht="11.25" customHeight="1">
      <c r="A3" s="12"/>
      <c r="B3" s="12"/>
      <c r="C3" s="233"/>
      <c r="D3" s="233"/>
      <c r="E3" s="233"/>
      <c r="F3" s="233"/>
      <c r="G3" s="233"/>
      <c r="H3" s="233"/>
      <c r="I3" s="233"/>
      <c r="J3" s="233"/>
      <c r="K3" s="233"/>
      <c r="L3" s="233"/>
      <c r="M3" s="233"/>
      <c r="N3" s="233"/>
      <c r="O3" s="233"/>
    </row>
    <row r="4" spans="1:15" s="11" customFormat="1" ht="11.25" customHeight="1">
      <c r="A4" s="12"/>
      <c r="B4" s="1307" t="s">
        <v>342</v>
      </c>
      <c r="C4" s="1307"/>
      <c r="D4" s="238" t="s">
        <v>343</v>
      </c>
      <c r="E4" s="1306">
        <v>10000000</v>
      </c>
      <c r="F4" s="1306"/>
      <c r="G4" s="233" t="s">
        <v>344</v>
      </c>
      <c r="H4" s="233"/>
      <c r="I4" s="233"/>
      <c r="J4" s="1304" t="s">
        <v>345</v>
      </c>
      <c r="K4" s="1304"/>
      <c r="L4" s="239">
        <v>7</v>
      </c>
      <c r="M4" s="233" t="s">
        <v>346</v>
      </c>
      <c r="N4" s="233">
        <f>+L4*12</f>
        <v>84</v>
      </c>
      <c r="O4" s="233" t="s">
        <v>347</v>
      </c>
    </row>
    <row r="5" spans="1:15" s="11" customFormat="1" ht="11.25" customHeight="1" thickBot="1">
      <c r="A5" s="12"/>
      <c r="B5" s="1307" t="s">
        <v>348</v>
      </c>
      <c r="C5" s="1307"/>
      <c r="D5" s="238" t="s">
        <v>343</v>
      </c>
      <c r="E5" s="1294">
        <f>+E4/N6</f>
        <v>119047.61904761905</v>
      </c>
      <c r="F5" s="1294"/>
      <c r="G5" s="233" t="s">
        <v>344</v>
      </c>
      <c r="H5" s="233"/>
      <c r="I5" s="233"/>
      <c r="J5" s="1298" t="s">
        <v>349</v>
      </c>
      <c r="K5" s="1298"/>
      <c r="L5" s="23">
        <v>0</v>
      </c>
      <c r="M5" s="13" t="s">
        <v>346</v>
      </c>
      <c r="N5" s="13">
        <f>+L5*12</f>
        <v>0</v>
      </c>
      <c r="O5" s="13" t="s">
        <v>347</v>
      </c>
    </row>
    <row r="6" spans="1:15" s="11" customFormat="1" ht="11.25" customHeight="1" thickTop="1">
      <c r="A6" s="12"/>
      <c r="B6" s="1307" t="s">
        <v>350</v>
      </c>
      <c r="C6" s="1307"/>
      <c r="D6" s="238" t="s">
        <v>343</v>
      </c>
      <c r="E6" s="14">
        <v>1.9E-2</v>
      </c>
      <c r="F6" s="233"/>
      <c r="G6" s="233"/>
      <c r="H6" s="233"/>
      <c r="I6" s="233"/>
      <c r="J6" s="1305" t="s">
        <v>351</v>
      </c>
      <c r="K6" s="1305"/>
      <c r="L6" s="15">
        <f>+L4-L5</f>
        <v>7</v>
      </c>
      <c r="M6" s="233" t="s">
        <v>346</v>
      </c>
      <c r="N6" s="15">
        <f>+N4-N5</f>
        <v>84</v>
      </c>
      <c r="O6" s="233" t="s">
        <v>347</v>
      </c>
    </row>
    <row r="7" spans="1:15" s="11" customFormat="1" ht="11.25" customHeight="1" thickBot="1">
      <c r="A7" s="12"/>
      <c r="B7" s="16"/>
      <c r="C7" s="16"/>
      <c r="D7" s="233"/>
      <c r="E7" s="233"/>
      <c r="F7" s="233"/>
      <c r="G7" s="233"/>
      <c r="H7" s="233"/>
      <c r="I7" s="233"/>
      <c r="J7" s="233"/>
      <c r="K7" s="233"/>
      <c r="L7" s="233"/>
      <c r="M7" s="233"/>
      <c r="N7" s="233"/>
      <c r="O7" s="233"/>
    </row>
    <row r="8" spans="1:15" s="11" customFormat="1" ht="11.25" customHeight="1" thickBot="1">
      <c r="A8" s="17" t="s">
        <v>352</v>
      </c>
      <c r="B8" s="234" t="s">
        <v>353</v>
      </c>
      <c r="C8" s="1295" t="s">
        <v>354</v>
      </c>
      <c r="D8" s="1296"/>
      <c r="E8" s="1297" t="s">
        <v>355</v>
      </c>
      <c r="F8" s="1297"/>
      <c r="G8" s="1297"/>
      <c r="H8" s="1297" t="s">
        <v>385</v>
      </c>
      <c r="I8" s="1297"/>
      <c r="J8" s="1297" t="s">
        <v>356</v>
      </c>
      <c r="K8" s="1297"/>
      <c r="L8" s="1297"/>
      <c r="M8" s="1297" t="s">
        <v>357</v>
      </c>
      <c r="N8" s="1297"/>
      <c r="O8" s="1310"/>
    </row>
    <row r="9" spans="1:15" s="11" customFormat="1" ht="11.25" customHeight="1">
      <c r="A9" s="1299" t="s">
        <v>359</v>
      </c>
      <c r="B9" s="237">
        <v>1</v>
      </c>
      <c r="C9" s="1275">
        <f>+E5</f>
        <v>119047.61904761905</v>
      </c>
      <c r="D9" s="1275"/>
      <c r="E9" s="1302">
        <f>+E4-C9</f>
        <v>9880952.3809523806</v>
      </c>
      <c r="F9" s="1302"/>
      <c r="G9" s="1302"/>
      <c r="H9" s="1303">
        <f>+E6</f>
        <v>1.9E-2</v>
      </c>
      <c r="I9" s="1303"/>
      <c r="J9" s="1302">
        <f t="shared" ref="J9:J40" si="0">+(E9*H9)/12</f>
        <v>15644.84126984127</v>
      </c>
      <c r="K9" s="1302"/>
      <c r="L9" s="1302"/>
      <c r="M9" s="1302">
        <f t="shared" ref="M9:M40" si="1">+C9+J9</f>
        <v>134692.46031746033</v>
      </c>
      <c r="N9" s="1302"/>
      <c r="O9" s="1308"/>
    </row>
    <row r="10" spans="1:15" s="11" customFormat="1" ht="11.25" customHeight="1">
      <c r="A10" s="1300"/>
      <c r="B10" s="18">
        <v>2</v>
      </c>
      <c r="C10" s="1260">
        <f>+C9</f>
        <v>119047.61904761905</v>
      </c>
      <c r="D10" s="1260"/>
      <c r="E10" s="1260">
        <f t="shared" ref="E10:E41" si="2">+E9-C10</f>
        <v>9761904.7619047612</v>
      </c>
      <c r="F10" s="1260"/>
      <c r="G10" s="1260"/>
      <c r="H10" s="1286">
        <f t="shared" ref="H10:H41" si="3">+H9</f>
        <v>1.9E-2</v>
      </c>
      <c r="I10" s="1286"/>
      <c r="J10" s="1260">
        <f>+(E10*H10)/12</f>
        <v>15456.349206349203</v>
      </c>
      <c r="K10" s="1260"/>
      <c r="L10" s="1260"/>
      <c r="M10" s="1260">
        <f>+C10+J10</f>
        <v>134503.96825396825</v>
      </c>
      <c r="N10" s="1260"/>
      <c r="O10" s="1309"/>
    </row>
    <row r="11" spans="1:15" s="11" customFormat="1" ht="11.25" customHeight="1">
      <c r="A11" s="1300"/>
      <c r="B11" s="18">
        <v>3</v>
      </c>
      <c r="C11" s="1260">
        <f t="shared" ref="C11:C20" si="4">+C10</f>
        <v>119047.61904761905</v>
      </c>
      <c r="D11" s="1260"/>
      <c r="E11" s="1260">
        <f t="shared" si="2"/>
        <v>9642857.1428571418</v>
      </c>
      <c r="F11" s="1260"/>
      <c r="G11" s="1260"/>
      <c r="H11" s="1286">
        <f t="shared" si="3"/>
        <v>1.9E-2</v>
      </c>
      <c r="I11" s="1286"/>
      <c r="J11" s="1260">
        <f t="shared" si="0"/>
        <v>15267.857142857139</v>
      </c>
      <c r="K11" s="1260"/>
      <c r="L11" s="1260"/>
      <c r="M11" s="1260">
        <f t="shared" si="1"/>
        <v>134315.47619047618</v>
      </c>
      <c r="N11" s="1260"/>
      <c r="O11" s="1309"/>
    </row>
    <row r="12" spans="1:15" s="11" customFormat="1" ht="11.25" customHeight="1">
      <c r="A12" s="1300"/>
      <c r="B12" s="18">
        <v>4</v>
      </c>
      <c r="C12" s="1260">
        <f t="shared" si="4"/>
        <v>119047.61904761905</v>
      </c>
      <c r="D12" s="1260"/>
      <c r="E12" s="1260">
        <f t="shared" si="2"/>
        <v>9523809.5238095224</v>
      </c>
      <c r="F12" s="1260"/>
      <c r="G12" s="1260"/>
      <c r="H12" s="1286">
        <f t="shared" si="3"/>
        <v>1.9E-2</v>
      </c>
      <c r="I12" s="1286"/>
      <c r="J12" s="1260">
        <f t="shared" si="0"/>
        <v>15079.365079365076</v>
      </c>
      <c r="K12" s="1260"/>
      <c r="L12" s="1260"/>
      <c r="M12" s="1260">
        <f t="shared" si="1"/>
        <v>134126.98412698414</v>
      </c>
      <c r="N12" s="1260"/>
      <c r="O12" s="1309"/>
    </row>
    <row r="13" spans="1:15" s="11" customFormat="1" ht="11.25" customHeight="1">
      <c r="A13" s="1300"/>
      <c r="B13" s="18">
        <v>5</v>
      </c>
      <c r="C13" s="1260">
        <f t="shared" si="4"/>
        <v>119047.61904761905</v>
      </c>
      <c r="D13" s="1260"/>
      <c r="E13" s="1260">
        <f t="shared" si="2"/>
        <v>9404761.904761903</v>
      </c>
      <c r="F13" s="1260"/>
      <c r="G13" s="1260"/>
      <c r="H13" s="1286">
        <f t="shared" si="3"/>
        <v>1.9E-2</v>
      </c>
      <c r="I13" s="1286"/>
      <c r="J13" s="1260">
        <f t="shared" si="0"/>
        <v>14890.873015873012</v>
      </c>
      <c r="K13" s="1260"/>
      <c r="L13" s="1260"/>
      <c r="M13" s="1260">
        <f t="shared" si="1"/>
        <v>133938.49206349207</v>
      </c>
      <c r="N13" s="1260"/>
      <c r="O13" s="1309"/>
    </row>
    <row r="14" spans="1:15" s="11" customFormat="1" ht="11.25" customHeight="1">
      <c r="A14" s="1300"/>
      <c r="B14" s="18">
        <v>6</v>
      </c>
      <c r="C14" s="1260">
        <f t="shared" si="4"/>
        <v>119047.61904761905</v>
      </c>
      <c r="D14" s="1260"/>
      <c r="E14" s="1260">
        <f t="shared" si="2"/>
        <v>9285714.2857142836</v>
      </c>
      <c r="F14" s="1260"/>
      <c r="G14" s="1260"/>
      <c r="H14" s="1286">
        <f t="shared" si="3"/>
        <v>1.9E-2</v>
      </c>
      <c r="I14" s="1286"/>
      <c r="J14" s="1260">
        <f t="shared" si="0"/>
        <v>14702.380952380949</v>
      </c>
      <c r="K14" s="1260"/>
      <c r="L14" s="1260"/>
      <c r="M14" s="1260">
        <f t="shared" si="1"/>
        <v>133750</v>
      </c>
      <c r="N14" s="1260"/>
      <c r="O14" s="1309"/>
    </row>
    <row r="15" spans="1:15" s="11" customFormat="1" ht="11.25" customHeight="1">
      <c r="A15" s="1300"/>
      <c r="B15" s="18">
        <v>7</v>
      </c>
      <c r="C15" s="1260">
        <f t="shared" si="4"/>
        <v>119047.61904761905</v>
      </c>
      <c r="D15" s="1260"/>
      <c r="E15" s="1260">
        <f t="shared" si="2"/>
        <v>9166666.6666666642</v>
      </c>
      <c r="F15" s="1260"/>
      <c r="G15" s="1260"/>
      <c r="H15" s="1286">
        <f t="shared" si="3"/>
        <v>1.9E-2</v>
      </c>
      <c r="I15" s="1286"/>
      <c r="J15" s="1260">
        <f t="shared" si="0"/>
        <v>14513.888888888885</v>
      </c>
      <c r="K15" s="1260"/>
      <c r="L15" s="1260"/>
      <c r="M15" s="1260">
        <f t="shared" si="1"/>
        <v>133561.50793650793</v>
      </c>
      <c r="N15" s="1260"/>
      <c r="O15" s="1309"/>
    </row>
    <row r="16" spans="1:15" s="11" customFormat="1" ht="11.25" customHeight="1">
      <c r="A16" s="1300"/>
      <c r="B16" s="18">
        <v>8</v>
      </c>
      <c r="C16" s="1260">
        <f t="shared" si="4"/>
        <v>119047.61904761905</v>
      </c>
      <c r="D16" s="1260"/>
      <c r="E16" s="1260">
        <f t="shared" si="2"/>
        <v>9047619.0476190448</v>
      </c>
      <c r="F16" s="1260"/>
      <c r="G16" s="1260"/>
      <c r="H16" s="1286">
        <f t="shared" si="3"/>
        <v>1.9E-2</v>
      </c>
      <c r="I16" s="1286"/>
      <c r="J16" s="1260">
        <f t="shared" si="0"/>
        <v>14325.39682539682</v>
      </c>
      <c r="K16" s="1260"/>
      <c r="L16" s="1260"/>
      <c r="M16" s="1260">
        <f t="shared" si="1"/>
        <v>133373.01587301586</v>
      </c>
      <c r="N16" s="1260"/>
      <c r="O16" s="1309"/>
    </row>
    <row r="17" spans="1:15" s="11" customFormat="1" ht="11.25" customHeight="1">
      <c r="A17" s="1300"/>
      <c r="B17" s="18">
        <v>9</v>
      </c>
      <c r="C17" s="1260">
        <f t="shared" si="4"/>
        <v>119047.61904761905</v>
      </c>
      <c r="D17" s="1260"/>
      <c r="E17" s="1260">
        <f t="shared" si="2"/>
        <v>8928571.4285714254</v>
      </c>
      <c r="F17" s="1260"/>
      <c r="G17" s="1260"/>
      <c r="H17" s="1286">
        <f t="shared" si="3"/>
        <v>1.9E-2</v>
      </c>
      <c r="I17" s="1286"/>
      <c r="J17" s="1260">
        <f t="shared" si="0"/>
        <v>14136.904761904756</v>
      </c>
      <c r="K17" s="1260"/>
      <c r="L17" s="1260"/>
      <c r="M17" s="1260">
        <f t="shared" si="1"/>
        <v>133184.52380952382</v>
      </c>
      <c r="N17" s="1260"/>
      <c r="O17" s="1309"/>
    </row>
    <row r="18" spans="1:15" s="11" customFormat="1" ht="11.25" customHeight="1">
      <c r="A18" s="1300"/>
      <c r="B18" s="18">
        <v>10</v>
      </c>
      <c r="C18" s="1260">
        <f t="shared" si="4"/>
        <v>119047.61904761905</v>
      </c>
      <c r="D18" s="1260"/>
      <c r="E18" s="1260">
        <f t="shared" si="2"/>
        <v>8809523.809523806</v>
      </c>
      <c r="F18" s="1260"/>
      <c r="G18" s="1260"/>
      <c r="H18" s="1286">
        <f t="shared" si="3"/>
        <v>1.9E-2</v>
      </c>
      <c r="I18" s="1286"/>
      <c r="J18" s="1260">
        <f t="shared" si="0"/>
        <v>13948.412698412692</v>
      </c>
      <c r="K18" s="1260"/>
      <c r="L18" s="1260"/>
      <c r="M18" s="1260">
        <f t="shared" si="1"/>
        <v>132996.03174603175</v>
      </c>
      <c r="N18" s="1260"/>
      <c r="O18" s="1309"/>
    </row>
    <row r="19" spans="1:15" s="11" customFormat="1" ht="11.25" customHeight="1">
      <c r="A19" s="1300"/>
      <c r="B19" s="18">
        <v>11</v>
      </c>
      <c r="C19" s="1260">
        <f t="shared" si="4"/>
        <v>119047.61904761905</v>
      </c>
      <c r="D19" s="1260"/>
      <c r="E19" s="1260">
        <f t="shared" si="2"/>
        <v>8690476.1904761866</v>
      </c>
      <c r="F19" s="1260"/>
      <c r="G19" s="1260"/>
      <c r="H19" s="1286">
        <f t="shared" si="3"/>
        <v>1.9E-2</v>
      </c>
      <c r="I19" s="1286"/>
      <c r="J19" s="1260">
        <f t="shared" si="0"/>
        <v>13759.920634920629</v>
      </c>
      <c r="K19" s="1260"/>
      <c r="L19" s="1260"/>
      <c r="M19" s="1260">
        <f t="shared" si="1"/>
        <v>132807.53968253967</v>
      </c>
      <c r="N19" s="1260"/>
      <c r="O19" s="1309"/>
    </row>
    <row r="20" spans="1:15" s="11" customFormat="1" ht="11.25" customHeight="1" thickBot="1">
      <c r="A20" s="1301"/>
      <c r="B20" s="19">
        <v>12</v>
      </c>
      <c r="C20" s="1262">
        <f t="shared" si="4"/>
        <v>119047.61904761905</v>
      </c>
      <c r="D20" s="1262"/>
      <c r="E20" s="1262">
        <f t="shared" si="2"/>
        <v>8571428.5714285672</v>
      </c>
      <c r="F20" s="1262"/>
      <c r="G20" s="1262"/>
      <c r="H20" s="1263">
        <f t="shared" si="3"/>
        <v>1.9E-2</v>
      </c>
      <c r="I20" s="1263"/>
      <c r="J20" s="1262">
        <f t="shared" si="0"/>
        <v>13571.428571428565</v>
      </c>
      <c r="K20" s="1262"/>
      <c r="L20" s="1262"/>
      <c r="M20" s="1262">
        <f t="shared" si="1"/>
        <v>132619.04761904763</v>
      </c>
      <c r="N20" s="1262"/>
      <c r="O20" s="1311"/>
    </row>
    <row r="21" spans="1:15" s="11" customFormat="1" ht="11.25" customHeight="1">
      <c r="A21" s="1299" t="s">
        <v>363</v>
      </c>
      <c r="B21" s="236">
        <v>13</v>
      </c>
      <c r="C21" s="1292">
        <f>+E5</f>
        <v>119047.61904761905</v>
      </c>
      <c r="D21" s="1292"/>
      <c r="E21" s="1292">
        <f t="shared" si="2"/>
        <v>8452380.9523809478</v>
      </c>
      <c r="F21" s="1292"/>
      <c r="G21" s="1292"/>
      <c r="H21" s="1293">
        <f t="shared" si="3"/>
        <v>1.9E-2</v>
      </c>
      <c r="I21" s="1293"/>
      <c r="J21" s="1292">
        <f t="shared" si="0"/>
        <v>13382.9365079365</v>
      </c>
      <c r="K21" s="1292"/>
      <c r="L21" s="1292"/>
      <c r="M21" s="1292">
        <f t="shared" si="1"/>
        <v>132430.55555555556</v>
      </c>
      <c r="N21" s="1292"/>
      <c r="O21" s="1312"/>
    </row>
    <row r="22" spans="1:15" s="11" customFormat="1" ht="11.25" customHeight="1">
      <c r="A22" s="1300"/>
      <c r="B22" s="18">
        <v>14</v>
      </c>
      <c r="C22" s="1260">
        <f t="shared" ref="C22:C53" si="5">+C21</f>
        <v>119047.61904761905</v>
      </c>
      <c r="D22" s="1260"/>
      <c r="E22" s="1260">
        <f t="shared" si="2"/>
        <v>8333333.3333333284</v>
      </c>
      <c r="F22" s="1260"/>
      <c r="G22" s="1260"/>
      <c r="H22" s="1286">
        <f t="shared" si="3"/>
        <v>1.9E-2</v>
      </c>
      <c r="I22" s="1286"/>
      <c r="J22" s="1260">
        <f t="shared" si="0"/>
        <v>13194.444444444436</v>
      </c>
      <c r="K22" s="1260"/>
      <c r="L22" s="1260"/>
      <c r="M22" s="1260">
        <f t="shared" si="1"/>
        <v>132242.06349206349</v>
      </c>
      <c r="N22" s="1260"/>
      <c r="O22" s="1309"/>
    </row>
    <row r="23" spans="1:15" s="11" customFormat="1" ht="11.25" customHeight="1">
      <c r="A23" s="1300"/>
      <c r="B23" s="18">
        <v>15</v>
      </c>
      <c r="C23" s="1260">
        <f t="shared" si="5"/>
        <v>119047.61904761905</v>
      </c>
      <c r="D23" s="1260"/>
      <c r="E23" s="1260">
        <f t="shared" si="2"/>
        <v>8214285.714285709</v>
      </c>
      <c r="F23" s="1260"/>
      <c r="G23" s="1260"/>
      <c r="H23" s="1286">
        <f t="shared" si="3"/>
        <v>1.9E-2</v>
      </c>
      <c r="I23" s="1286"/>
      <c r="J23" s="1260">
        <f t="shared" si="0"/>
        <v>13005.952380952373</v>
      </c>
      <c r="K23" s="1260"/>
      <c r="L23" s="1260"/>
      <c r="M23" s="1260">
        <f t="shared" si="1"/>
        <v>132053.57142857142</v>
      </c>
      <c r="N23" s="1260"/>
      <c r="O23" s="1309"/>
    </row>
    <row r="24" spans="1:15" s="11" customFormat="1" ht="11.25" customHeight="1">
      <c r="A24" s="1300"/>
      <c r="B24" s="18">
        <v>16</v>
      </c>
      <c r="C24" s="1260">
        <f t="shared" si="5"/>
        <v>119047.61904761905</v>
      </c>
      <c r="D24" s="1260"/>
      <c r="E24" s="1260">
        <f t="shared" si="2"/>
        <v>8095238.0952380896</v>
      </c>
      <c r="F24" s="1260"/>
      <c r="G24" s="1260"/>
      <c r="H24" s="1286">
        <f t="shared" si="3"/>
        <v>1.9E-2</v>
      </c>
      <c r="I24" s="1286"/>
      <c r="J24" s="1260">
        <f t="shared" si="0"/>
        <v>12817.460317460309</v>
      </c>
      <c r="K24" s="1260"/>
      <c r="L24" s="1260"/>
      <c r="M24" s="1260">
        <f t="shared" si="1"/>
        <v>131865.07936507935</v>
      </c>
      <c r="N24" s="1260"/>
      <c r="O24" s="1309"/>
    </row>
    <row r="25" spans="1:15" s="11" customFormat="1" ht="11.25" customHeight="1">
      <c r="A25" s="1300"/>
      <c r="B25" s="18">
        <v>17</v>
      </c>
      <c r="C25" s="1260">
        <f t="shared" si="5"/>
        <v>119047.61904761905</v>
      </c>
      <c r="D25" s="1260"/>
      <c r="E25" s="1260">
        <f t="shared" si="2"/>
        <v>7976190.4761904702</v>
      </c>
      <c r="F25" s="1260"/>
      <c r="G25" s="1260"/>
      <c r="H25" s="1286">
        <f t="shared" si="3"/>
        <v>1.9E-2</v>
      </c>
      <c r="I25" s="1286"/>
      <c r="J25" s="1260">
        <f t="shared" si="0"/>
        <v>12628.968253968245</v>
      </c>
      <c r="K25" s="1260"/>
      <c r="L25" s="1260"/>
      <c r="M25" s="1260">
        <f t="shared" si="1"/>
        <v>131676.58730158731</v>
      </c>
      <c r="N25" s="1260"/>
      <c r="O25" s="1309"/>
    </row>
    <row r="26" spans="1:15" s="11" customFormat="1" ht="11.25" customHeight="1">
      <c r="A26" s="1300"/>
      <c r="B26" s="18">
        <v>18</v>
      </c>
      <c r="C26" s="1260">
        <f t="shared" si="5"/>
        <v>119047.61904761905</v>
      </c>
      <c r="D26" s="1260"/>
      <c r="E26" s="1260">
        <f t="shared" si="2"/>
        <v>7857142.8571428508</v>
      </c>
      <c r="F26" s="1260"/>
      <c r="G26" s="1260"/>
      <c r="H26" s="1286">
        <f t="shared" si="3"/>
        <v>1.9E-2</v>
      </c>
      <c r="I26" s="1286"/>
      <c r="J26" s="1260">
        <f t="shared" si="0"/>
        <v>12440.476190476182</v>
      </c>
      <c r="K26" s="1260"/>
      <c r="L26" s="1260"/>
      <c r="M26" s="1260">
        <f t="shared" si="1"/>
        <v>131488.09523809524</v>
      </c>
      <c r="N26" s="1260"/>
      <c r="O26" s="1309"/>
    </row>
    <row r="27" spans="1:15" s="11" customFormat="1" ht="11.25" customHeight="1">
      <c r="A27" s="1300"/>
      <c r="B27" s="18">
        <v>19</v>
      </c>
      <c r="C27" s="1260">
        <f t="shared" si="5"/>
        <v>119047.61904761905</v>
      </c>
      <c r="D27" s="1260"/>
      <c r="E27" s="1260">
        <f t="shared" si="2"/>
        <v>7738095.2380952314</v>
      </c>
      <c r="F27" s="1260"/>
      <c r="G27" s="1260"/>
      <c r="H27" s="1286">
        <f t="shared" si="3"/>
        <v>1.9E-2</v>
      </c>
      <c r="I27" s="1286"/>
      <c r="J27" s="1260">
        <f t="shared" si="0"/>
        <v>12251.984126984114</v>
      </c>
      <c r="K27" s="1260"/>
      <c r="L27" s="1260"/>
      <c r="M27" s="1260">
        <f t="shared" si="1"/>
        <v>131299.60317460317</v>
      </c>
      <c r="N27" s="1260"/>
      <c r="O27" s="1309"/>
    </row>
    <row r="28" spans="1:15" s="11" customFormat="1" ht="11.25" customHeight="1">
      <c r="A28" s="1300"/>
      <c r="B28" s="18">
        <v>20</v>
      </c>
      <c r="C28" s="1260">
        <f t="shared" si="5"/>
        <v>119047.61904761905</v>
      </c>
      <c r="D28" s="1260"/>
      <c r="E28" s="1260">
        <f t="shared" si="2"/>
        <v>7619047.619047612</v>
      </c>
      <c r="F28" s="1260"/>
      <c r="G28" s="1260"/>
      <c r="H28" s="1286">
        <f t="shared" si="3"/>
        <v>1.9E-2</v>
      </c>
      <c r="I28" s="1286"/>
      <c r="J28" s="1260">
        <f t="shared" si="0"/>
        <v>12063.492063492051</v>
      </c>
      <c r="K28" s="1260"/>
      <c r="L28" s="1260"/>
      <c r="M28" s="1260">
        <f t="shared" si="1"/>
        <v>131111.11111111109</v>
      </c>
      <c r="N28" s="1260"/>
      <c r="O28" s="1309"/>
    </row>
    <row r="29" spans="1:15" s="11" customFormat="1" ht="11.25" customHeight="1">
      <c r="A29" s="1300"/>
      <c r="B29" s="18">
        <v>21</v>
      </c>
      <c r="C29" s="1260">
        <f t="shared" si="5"/>
        <v>119047.61904761905</v>
      </c>
      <c r="D29" s="1260"/>
      <c r="E29" s="1260">
        <f t="shared" si="2"/>
        <v>7499999.9999999925</v>
      </c>
      <c r="F29" s="1260"/>
      <c r="G29" s="1260"/>
      <c r="H29" s="1286">
        <f t="shared" si="3"/>
        <v>1.9E-2</v>
      </c>
      <c r="I29" s="1286"/>
      <c r="J29" s="1260">
        <f t="shared" si="0"/>
        <v>11874.999999999987</v>
      </c>
      <c r="K29" s="1260"/>
      <c r="L29" s="1260"/>
      <c r="M29" s="1260">
        <f t="shared" si="1"/>
        <v>130922.61904761904</v>
      </c>
      <c r="N29" s="1260"/>
      <c r="O29" s="1309"/>
    </row>
    <row r="30" spans="1:15" s="11" customFormat="1" ht="11.25" customHeight="1">
      <c r="A30" s="1300"/>
      <c r="B30" s="18">
        <v>22</v>
      </c>
      <c r="C30" s="1260">
        <f t="shared" si="5"/>
        <v>119047.61904761905</v>
      </c>
      <c r="D30" s="1260"/>
      <c r="E30" s="1260">
        <f t="shared" si="2"/>
        <v>7380952.3809523731</v>
      </c>
      <c r="F30" s="1260"/>
      <c r="G30" s="1260"/>
      <c r="H30" s="1286">
        <f t="shared" si="3"/>
        <v>1.9E-2</v>
      </c>
      <c r="I30" s="1286"/>
      <c r="J30" s="1260">
        <f t="shared" si="0"/>
        <v>11686.507936507924</v>
      </c>
      <c r="K30" s="1260"/>
      <c r="L30" s="1260"/>
      <c r="M30" s="1260">
        <f t="shared" si="1"/>
        <v>130734.12698412698</v>
      </c>
      <c r="N30" s="1260"/>
      <c r="O30" s="1309"/>
    </row>
    <row r="31" spans="1:15" s="11" customFormat="1" ht="11.25" customHeight="1">
      <c r="A31" s="1300"/>
      <c r="B31" s="18">
        <v>23</v>
      </c>
      <c r="C31" s="1260">
        <f t="shared" si="5"/>
        <v>119047.61904761905</v>
      </c>
      <c r="D31" s="1260"/>
      <c r="E31" s="1260">
        <f t="shared" si="2"/>
        <v>7261904.7619047537</v>
      </c>
      <c r="F31" s="1260"/>
      <c r="G31" s="1260"/>
      <c r="H31" s="1286">
        <f t="shared" si="3"/>
        <v>1.9E-2</v>
      </c>
      <c r="I31" s="1286"/>
      <c r="J31" s="1260">
        <f t="shared" si="0"/>
        <v>11498.01587301586</v>
      </c>
      <c r="K31" s="1260"/>
      <c r="L31" s="1260"/>
      <c r="M31" s="1260">
        <f t="shared" si="1"/>
        <v>130545.63492063491</v>
      </c>
      <c r="N31" s="1260"/>
      <c r="O31" s="1309"/>
    </row>
    <row r="32" spans="1:15" s="11" customFormat="1" ht="11.25" customHeight="1" thickBot="1">
      <c r="A32" s="1301"/>
      <c r="B32" s="235">
        <v>24</v>
      </c>
      <c r="C32" s="1254">
        <f t="shared" si="5"/>
        <v>119047.61904761905</v>
      </c>
      <c r="D32" s="1254"/>
      <c r="E32" s="1254">
        <f t="shared" si="2"/>
        <v>7142857.1428571343</v>
      </c>
      <c r="F32" s="1254"/>
      <c r="G32" s="1254"/>
      <c r="H32" s="1290">
        <f t="shared" si="3"/>
        <v>1.9E-2</v>
      </c>
      <c r="I32" s="1290"/>
      <c r="J32" s="1254">
        <f t="shared" si="0"/>
        <v>11309.523809523795</v>
      </c>
      <c r="K32" s="1254"/>
      <c r="L32" s="1254"/>
      <c r="M32" s="1254">
        <f t="shared" si="1"/>
        <v>130357.14285714284</v>
      </c>
      <c r="N32" s="1254"/>
      <c r="O32" s="1256"/>
    </row>
    <row r="33" spans="1:15" s="11" customFormat="1" ht="11.25" customHeight="1">
      <c r="A33" s="1299" t="s">
        <v>365</v>
      </c>
      <c r="B33" s="20">
        <v>25</v>
      </c>
      <c r="C33" s="1287">
        <f t="shared" si="5"/>
        <v>119047.61904761905</v>
      </c>
      <c r="D33" s="1287"/>
      <c r="E33" s="1287">
        <f t="shared" si="2"/>
        <v>7023809.5238095149</v>
      </c>
      <c r="F33" s="1287"/>
      <c r="G33" s="1287"/>
      <c r="H33" s="1289">
        <f t="shared" si="3"/>
        <v>1.9E-2</v>
      </c>
      <c r="I33" s="1289"/>
      <c r="J33" s="1287">
        <f t="shared" si="0"/>
        <v>11121.031746031731</v>
      </c>
      <c r="K33" s="1287"/>
      <c r="L33" s="1287"/>
      <c r="M33" s="1287">
        <f t="shared" si="1"/>
        <v>130168.65079365078</v>
      </c>
      <c r="N33" s="1287"/>
      <c r="O33" s="1313"/>
    </row>
    <row r="34" spans="1:15" s="11" customFormat="1" ht="11.25" customHeight="1">
      <c r="A34" s="1300"/>
      <c r="B34" s="18">
        <v>26</v>
      </c>
      <c r="C34" s="1260">
        <f t="shared" si="5"/>
        <v>119047.61904761905</v>
      </c>
      <c r="D34" s="1260"/>
      <c r="E34" s="1260">
        <f t="shared" si="2"/>
        <v>6904761.9047618955</v>
      </c>
      <c r="F34" s="1260"/>
      <c r="G34" s="1260"/>
      <c r="H34" s="1286">
        <f t="shared" si="3"/>
        <v>1.9E-2</v>
      </c>
      <c r="I34" s="1286"/>
      <c r="J34" s="1260">
        <f t="shared" si="0"/>
        <v>10932.539682539667</v>
      </c>
      <c r="K34" s="1260"/>
      <c r="L34" s="1260"/>
      <c r="M34" s="1260">
        <f t="shared" si="1"/>
        <v>129980.15873015873</v>
      </c>
      <c r="N34" s="1260"/>
      <c r="O34" s="1309"/>
    </row>
    <row r="35" spans="1:15" s="11" customFormat="1" ht="11.25" customHeight="1">
      <c r="A35" s="1300"/>
      <c r="B35" s="18">
        <v>27</v>
      </c>
      <c r="C35" s="1260">
        <f t="shared" si="5"/>
        <v>119047.61904761905</v>
      </c>
      <c r="D35" s="1260"/>
      <c r="E35" s="1260">
        <f t="shared" si="2"/>
        <v>6785714.2857142761</v>
      </c>
      <c r="F35" s="1260"/>
      <c r="G35" s="1260"/>
      <c r="H35" s="1286">
        <f t="shared" si="3"/>
        <v>1.9E-2</v>
      </c>
      <c r="I35" s="1286"/>
      <c r="J35" s="1260">
        <f t="shared" si="0"/>
        <v>10744.047619047604</v>
      </c>
      <c r="K35" s="1260"/>
      <c r="L35" s="1260"/>
      <c r="M35" s="1260">
        <f t="shared" si="1"/>
        <v>129791.66666666666</v>
      </c>
      <c r="N35" s="1260"/>
      <c r="O35" s="1309"/>
    </row>
    <row r="36" spans="1:15" s="11" customFormat="1" ht="11.25" customHeight="1">
      <c r="A36" s="1300"/>
      <c r="B36" s="18">
        <v>28</v>
      </c>
      <c r="C36" s="1260">
        <f t="shared" si="5"/>
        <v>119047.61904761905</v>
      </c>
      <c r="D36" s="1260"/>
      <c r="E36" s="1260">
        <f t="shared" si="2"/>
        <v>6666666.6666666567</v>
      </c>
      <c r="F36" s="1260"/>
      <c r="G36" s="1260"/>
      <c r="H36" s="1286">
        <f t="shared" si="3"/>
        <v>1.9E-2</v>
      </c>
      <c r="I36" s="1286"/>
      <c r="J36" s="1260">
        <f t="shared" si="0"/>
        <v>10555.555555555538</v>
      </c>
      <c r="K36" s="1260"/>
      <c r="L36" s="1260"/>
      <c r="M36" s="1260">
        <f t="shared" si="1"/>
        <v>129603.17460317459</v>
      </c>
      <c r="N36" s="1260"/>
      <c r="O36" s="1309"/>
    </row>
    <row r="37" spans="1:15" s="11" customFormat="1" ht="11.25" customHeight="1">
      <c r="A37" s="1300"/>
      <c r="B37" s="18">
        <v>29</v>
      </c>
      <c r="C37" s="1260">
        <f t="shared" si="5"/>
        <v>119047.61904761905</v>
      </c>
      <c r="D37" s="1260"/>
      <c r="E37" s="1260">
        <f t="shared" si="2"/>
        <v>6547619.0476190373</v>
      </c>
      <c r="F37" s="1260"/>
      <c r="G37" s="1260"/>
      <c r="H37" s="1286">
        <f t="shared" si="3"/>
        <v>1.9E-2</v>
      </c>
      <c r="I37" s="1286"/>
      <c r="J37" s="1260">
        <f t="shared" si="0"/>
        <v>10367.063492063475</v>
      </c>
      <c r="K37" s="1260"/>
      <c r="L37" s="1260"/>
      <c r="M37" s="1260">
        <f t="shared" si="1"/>
        <v>129414.68253968253</v>
      </c>
      <c r="N37" s="1260"/>
      <c r="O37" s="1309"/>
    </row>
    <row r="38" spans="1:15" s="11" customFormat="1" ht="11.25" customHeight="1">
      <c r="A38" s="1300"/>
      <c r="B38" s="18">
        <v>30</v>
      </c>
      <c r="C38" s="1260">
        <f t="shared" si="5"/>
        <v>119047.61904761905</v>
      </c>
      <c r="D38" s="1260"/>
      <c r="E38" s="1260">
        <f t="shared" si="2"/>
        <v>6428571.4285714179</v>
      </c>
      <c r="F38" s="1260"/>
      <c r="G38" s="1260"/>
      <c r="H38" s="1286">
        <f t="shared" si="3"/>
        <v>1.9E-2</v>
      </c>
      <c r="I38" s="1286"/>
      <c r="J38" s="1260">
        <f t="shared" si="0"/>
        <v>10178.571428571411</v>
      </c>
      <c r="K38" s="1260"/>
      <c r="L38" s="1260"/>
      <c r="M38" s="1260">
        <f t="shared" si="1"/>
        <v>129226.19047619046</v>
      </c>
      <c r="N38" s="1260"/>
      <c r="O38" s="1309"/>
    </row>
    <row r="39" spans="1:15" s="11" customFormat="1" ht="11.25" customHeight="1">
      <c r="A39" s="1300"/>
      <c r="B39" s="18">
        <v>31</v>
      </c>
      <c r="C39" s="1260">
        <f t="shared" si="5"/>
        <v>119047.61904761905</v>
      </c>
      <c r="D39" s="1260"/>
      <c r="E39" s="1260">
        <f t="shared" si="2"/>
        <v>6309523.8095237985</v>
      </c>
      <c r="F39" s="1260"/>
      <c r="G39" s="1260"/>
      <c r="H39" s="1286">
        <f t="shared" si="3"/>
        <v>1.9E-2</v>
      </c>
      <c r="I39" s="1286"/>
      <c r="J39" s="1260">
        <f t="shared" si="0"/>
        <v>9990.0793650793476</v>
      </c>
      <c r="K39" s="1260"/>
      <c r="L39" s="1260"/>
      <c r="M39" s="1260">
        <f t="shared" si="1"/>
        <v>129037.6984126984</v>
      </c>
      <c r="N39" s="1260"/>
      <c r="O39" s="1309"/>
    </row>
    <row r="40" spans="1:15" s="11" customFormat="1" ht="11.25" customHeight="1">
      <c r="A40" s="1300"/>
      <c r="B40" s="18">
        <v>32</v>
      </c>
      <c r="C40" s="1260">
        <f t="shared" si="5"/>
        <v>119047.61904761905</v>
      </c>
      <c r="D40" s="1260"/>
      <c r="E40" s="1260">
        <f t="shared" si="2"/>
        <v>6190476.1904761791</v>
      </c>
      <c r="F40" s="1260"/>
      <c r="G40" s="1260"/>
      <c r="H40" s="1286">
        <f t="shared" si="3"/>
        <v>1.9E-2</v>
      </c>
      <c r="I40" s="1286"/>
      <c r="J40" s="1260">
        <f t="shared" si="0"/>
        <v>9801.5873015872839</v>
      </c>
      <c r="K40" s="1260"/>
      <c r="L40" s="1260"/>
      <c r="M40" s="1260">
        <f t="shared" si="1"/>
        <v>128849.20634920633</v>
      </c>
      <c r="N40" s="1260"/>
      <c r="O40" s="1309"/>
    </row>
    <row r="41" spans="1:15" s="11" customFormat="1" ht="11.25" customHeight="1">
      <c r="A41" s="1300"/>
      <c r="B41" s="18">
        <v>33</v>
      </c>
      <c r="C41" s="1260">
        <f t="shared" si="5"/>
        <v>119047.61904761905</v>
      </c>
      <c r="D41" s="1260"/>
      <c r="E41" s="1260">
        <f t="shared" si="2"/>
        <v>6071428.5714285597</v>
      </c>
      <c r="F41" s="1260"/>
      <c r="G41" s="1260"/>
      <c r="H41" s="1286">
        <f t="shared" si="3"/>
        <v>1.9E-2</v>
      </c>
      <c r="I41" s="1286"/>
      <c r="J41" s="1260">
        <f t="shared" ref="J41:J72" si="6">+(E41*H41)/12</f>
        <v>9613.0952380952203</v>
      </c>
      <c r="K41" s="1260"/>
      <c r="L41" s="1260"/>
      <c r="M41" s="1260">
        <f t="shared" ref="M41:M72" si="7">+C41+J41</f>
        <v>128660.71428571428</v>
      </c>
      <c r="N41" s="1260"/>
      <c r="O41" s="1309"/>
    </row>
    <row r="42" spans="1:15" s="11" customFormat="1" ht="11.25" customHeight="1">
      <c r="A42" s="1300"/>
      <c r="B42" s="18">
        <v>34</v>
      </c>
      <c r="C42" s="1260">
        <f t="shared" si="5"/>
        <v>119047.61904761905</v>
      </c>
      <c r="D42" s="1260"/>
      <c r="E42" s="1260">
        <f t="shared" ref="E42:E73" si="8">+E41-C42</f>
        <v>5952380.9523809403</v>
      </c>
      <c r="F42" s="1260"/>
      <c r="G42" s="1260"/>
      <c r="H42" s="1286">
        <f t="shared" ref="H42:H73" si="9">+H41</f>
        <v>1.9E-2</v>
      </c>
      <c r="I42" s="1286"/>
      <c r="J42" s="1260">
        <f t="shared" si="6"/>
        <v>9424.6031746031549</v>
      </c>
      <c r="K42" s="1260"/>
      <c r="L42" s="1260"/>
      <c r="M42" s="1260">
        <f t="shared" si="7"/>
        <v>128472.2222222222</v>
      </c>
      <c r="N42" s="1260"/>
      <c r="O42" s="1309"/>
    </row>
    <row r="43" spans="1:15" s="11" customFormat="1" ht="11.25" customHeight="1">
      <c r="A43" s="1300"/>
      <c r="B43" s="18">
        <v>35</v>
      </c>
      <c r="C43" s="1260">
        <f t="shared" si="5"/>
        <v>119047.61904761905</v>
      </c>
      <c r="D43" s="1260"/>
      <c r="E43" s="1260">
        <f t="shared" si="8"/>
        <v>5833333.3333333209</v>
      </c>
      <c r="F43" s="1260"/>
      <c r="G43" s="1260"/>
      <c r="H43" s="1286">
        <f t="shared" si="9"/>
        <v>1.9E-2</v>
      </c>
      <c r="I43" s="1286"/>
      <c r="J43" s="1260">
        <f t="shared" si="6"/>
        <v>9236.1111111110913</v>
      </c>
      <c r="K43" s="1260"/>
      <c r="L43" s="1260"/>
      <c r="M43" s="1260">
        <f t="shared" si="7"/>
        <v>128283.73015873015</v>
      </c>
      <c r="N43" s="1260"/>
      <c r="O43" s="1309"/>
    </row>
    <row r="44" spans="1:15" s="11" customFormat="1" ht="11.25" customHeight="1" thickBot="1">
      <c r="A44" s="1301"/>
      <c r="B44" s="19">
        <v>36</v>
      </c>
      <c r="C44" s="1262">
        <f t="shared" si="5"/>
        <v>119047.61904761905</v>
      </c>
      <c r="D44" s="1262"/>
      <c r="E44" s="1262">
        <f t="shared" si="8"/>
        <v>5714285.7142857015</v>
      </c>
      <c r="F44" s="1262"/>
      <c r="G44" s="1262"/>
      <c r="H44" s="1263">
        <f t="shared" si="9"/>
        <v>1.9E-2</v>
      </c>
      <c r="I44" s="1263"/>
      <c r="J44" s="1262">
        <f t="shared" si="6"/>
        <v>9047.6190476190277</v>
      </c>
      <c r="K44" s="1262"/>
      <c r="L44" s="1262"/>
      <c r="M44" s="1262">
        <f t="shared" si="7"/>
        <v>128095.23809523808</v>
      </c>
      <c r="N44" s="1262"/>
      <c r="O44" s="1311"/>
    </row>
    <row r="45" spans="1:15" s="11" customFormat="1" ht="11.25" customHeight="1">
      <c r="A45" s="1299" t="s">
        <v>367</v>
      </c>
      <c r="B45" s="236">
        <v>37</v>
      </c>
      <c r="C45" s="1292">
        <f t="shared" si="5"/>
        <v>119047.61904761905</v>
      </c>
      <c r="D45" s="1292"/>
      <c r="E45" s="1292">
        <f t="shared" si="8"/>
        <v>5595238.0952380821</v>
      </c>
      <c r="F45" s="1292"/>
      <c r="G45" s="1292"/>
      <c r="H45" s="1293">
        <f t="shared" si="9"/>
        <v>1.9E-2</v>
      </c>
      <c r="I45" s="1293"/>
      <c r="J45" s="1292">
        <f t="shared" si="6"/>
        <v>8859.1269841269623</v>
      </c>
      <c r="K45" s="1292"/>
      <c r="L45" s="1292"/>
      <c r="M45" s="1292">
        <f t="shared" si="7"/>
        <v>127906.74603174602</v>
      </c>
      <c r="N45" s="1292"/>
      <c r="O45" s="1312"/>
    </row>
    <row r="46" spans="1:15" s="11" customFormat="1" ht="11.25" customHeight="1">
      <c r="A46" s="1300"/>
      <c r="B46" s="18">
        <v>38</v>
      </c>
      <c r="C46" s="1260">
        <f t="shared" si="5"/>
        <v>119047.61904761905</v>
      </c>
      <c r="D46" s="1260"/>
      <c r="E46" s="1260">
        <f t="shared" si="8"/>
        <v>5476190.4761904627</v>
      </c>
      <c r="F46" s="1260"/>
      <c r="G46" s="1260"/>
      <c r="H46" s="1286">
        <f t="shared" si="9"/>
        <v>1.9E-2</v>
      </c>
      <c r="I46" s="1286"/>
      <c r="J46" s="1260">
        <f t="shared" si="6"/>
        <v>8670.6349206348987</v>
      </c>
      <c r="K46" s="1260"/>
      <c r="L46" s="1260"/>
      <c r="M46" s="1260">
        <f t="shared" si="7"/>
        <v>127718.25396825395</v>
      </c>
      <c r="N46" s="1260"/>
      <c r="O46" s="1309"/>
    </row>
    <row r="47" spans="1:15" s="11" customFormat="1" ht="11.25" customHeight="1">
      <c r="A47" s="1300"/>
      <c r="B47" s="18">
        <v>39</v>
      </c>
      <c r="C47" s="1260">
        <f t="shared" si="5"/>
        <v>119047.61904761905</v>
      </c>
      <c r="D47" s="1260"/>
      <c r="E47" s="1260">
        <f t="shared" si="8"/>
        <v>5357142.8571428433</v>
      </c>
      <c r="F47" s="1260"/>
      <c r="G47" s="1260"/>
      <c r="H47" s="1286">
        <f t="shared" si="9"/>
        <v>1.9E-2</v>
      </c>
      <c r="I47" s="1286"/>
      <c r="J47" s="1260">
        <f t="shared" si="6"/>
        <v>8482.1428571428351</v>
      </c>
      <c r="K47" s="1260"/>
      <c r="L47" s="1260"/>
      <c r="M47" s="1260">
        <f t="shared" si="7"/>
        <v>127529.76190476189</v>
      </c>
      <c r="N47" s="1260"/>
      <c r="O47" s="1309"/>
    </row>
    <row r="48" spans="1:15" s="11" customFormat="1" ht="11.25" customHeight="1">
      <c r="A48" s="1300"/>
      <c r="B48" s="18">
        <v>40</v>
      </c>
      <c r="C48" s="1260">
        <f t="shared" si="5"/>
        <v>119047.61904761905</v>
      </c>
      <c r="D48" s="1260"/>
      <c r="E48" s="1260">
        <f t="shared" si="8"/>
        <v>5238095.2380952239</v>
      </c>
      <c r="F48" s="1260"/>
      <c r="G48" s="1260"/>
      <c r="H48" s="1286">
        <f t="shared" si="9"/>
        <v>1.9E-2</v>
      </c>
      <c r="I48" s="1286"/>
      <c r="J48" s="1260">
        <f t="shared" si="6"/>
        <v>8293.6507936507714</v>
      </c>
      <c r="K48" s="1260"/>
      <c r="L48" s="1260"/>
      <c r="M48" s="1260">
        <f t="shared" si="7"/>
        <v>127341.26984126982</v>
      </c>
      <c r="N48" s="1260"/>
      <c r="O48" s="1309"/>
    </row>
    <row r="49" spans="1:15" s="11" customFormat="1" ht="11.25" customHeight="1">
      <c r="A49" s="1300"/>
      <c r="B49" s="18">
        <v>41</v>
      </c>
      <c r="C49" s="1260">
        <f t="shared" si="5"/>
        <v>119047.61904761905</v>
      </c>
      <c r="D49" s="1260"/>
      <c r="E49" s="1260">
        <f t="shared" si="8"/>
        <v>5119047.6190476045</v>
      </c>
      <c r="F49" s="1260"/>
      <c r="G49" s="1260"/>
      <c r="H49" s="1286">
        <f t="shared" si="9"/>
        <v>1.9E-2</v>
      </c>
      <c r="I49" s="1286"/>
      <c r="J49" s="1260">
        <f t="shared" si="6"/>
        <v>8105.1587301587069</v>
      </c>
      <c r="K49" s="1260"/>
      <c r="L49" s="1260"/>
      <c r="M49" s="1260">
        <f t="shared" si="7"/>
        <v>127152.77777777777</v>
      </c>
      <c r="N49" s="1260"/>
      <c r="O49" s="1309"/>
    </row>
    <row r="50" spans="1:15" s="11" customFormat="1" ht="11.25" customHeight="1">
      <c r="A50" s="1300"/>
      <c r="B50" s="18">
        <v>42</v>
      </c>
      <c r="C50" s="1260">
        <f t="shared" si="5"/>
        <v>119047.61904761905</v>
      </c>
      <c r="D50" s="1260"/>
      <c r="E50" s="1260">
        <f t="shared" si="8"/>
        <v>4999999.9999999851</v>
      </c>
      <c r="F50" s="1260"/>
      <c r="G50" s="1260"/>
      <c r="H50" s="1286">
        <f t="shared" si="9"/>
        <v>1.9E-2</v>
      </c>
      <c r="I50" s="1286"/>
      <c r="J50" s="1260">
        <f t="shared" si="6"/>
        <v>7916.6666666666424</v>
      </c>
      <c r="K50" s="1260"/>
      <c r="L50" s="1260"/>
      <c r="M50" s="1260">
        <f t="shared" si="7"/>
        <v>126964.2857142857</v>
      </c>
      <c r="N50" s="1260"/>
      <c r="O50" s="1309"/>
    </row>
    <row r="51" spans="1:15" s="11" customFormat="1" ht="11.25" customHeight="1">
      <c r="A51" s="1300"/>
      <c r="B51" s="18">
        <v>43</v>
      </c>
      <c r="C51" s="1260">
        <f t="shared" si="5"/>
        <v>119047.61904761905</v>
      </c>
      <c r="D51" s="1260"/>
      <c r="E51" s="1260">
        <f t="shared" si="8"/>
        <v>4880952.3809523657</v>
      </c>
      <c r="F51" s="1260"/>
      <c r="G51" s="1260"/>
      <c r="H51" s="1286">
        <f t="shared" si="9"/>
        <v>1.9E-2</v>
      </c>
      <c r="I51" s="1286"/>
      <c r="J51" s="1260">
        <f t="shared" si="6"/>
        <v>7728.1746031745788</v>
      </c>
      <c r="K51" s="1260"/>
      <c r="L51" s="1260"/>
      <c r="M51" s="1260">
        <f t="shared" si="7"/>
        <v>126775.79365079364</v>
      </c>
      <c r="N51" s="1260"/>
      <c r="O51" s="1309"/>
    </row>
    <row r="52" spans="1:15" s="11" customFormat="1" ht="11.25" customHeight="1">
      <c r="A52" s="1300"/>
      <c r="B52" s="18">
        <v>44</v>
      </c>
      <c r="C52" s="1260">
        <f t="shared" si="5"/>
        <v>119047.61904761905</v>
      </c>
      <c r="D52" s="1260"/>
      <c r="E52" s="1260">
        <f t="shared" si="8"/>
        <v>4761904.7619047463</v>
      </c>
      <c r="F52" s="1260"/>
      <c r="G52" s="1260"/>
      <c r="H52" s="1286">
        <f t="shared" si="9"/>
        <v>1.9E-2</v>
      </c>
      <c r="I52" s="1286"/>
      <c r="J52" s="1260">
        <f t="shared" si="6"/>
        <v>7539.6825396825152</v>
      </c>
      <c r="K52" s="1260"/>
      <c r="L52" s="1260"/>
      <c r="M52" s="1260">
        <f t="shared" si="7"/>
        <v>126587.30158730157</v>
      </c>
      <c r="N52" s="1260"/>
      <c r="O52" s="1309"/>
    </row>
    <row r="53" spans="1:15" s="11" customFormat="1" ht="11.25" customHeight="1">
      <c r="A53" s="1300"/>
      <c r="B53" s="18">
        <v>45</v>
      </c>
      <c r="C53" s="1260">
        <f t="shared" si="5"/>
        <v>119047.61904761905</v>
      </c>
      <c r="D53" s="1260"/>
      <c r="E53" s="1260">
        <f t="shared" si="8"/>
        <v>4642857.1428571269</v>
      </c>
      <c r="F53" s="1260"/>
      <c r="G53" s="1260"/>
      <c r="H53" s="1286">
        <f t="shared" si="9"/>
        <v>1.9E-2</v>
      </c>
      <c r="I53" s="1286"/>
      <c r="J53" s="1260">
        <f t="shared" si="6"/>
        <v>7351.1904761904507</v>
      </c>
      <c r="K53" s="1260"/>
      <c r="L53" s="1260"/>
      <c r="M53" s="1260">
        <f t="shared" si="7"/>
        <v>126398.8095238095</v>
      </c>
      <c r="N53" s="1260"/>
      <c r="O53" s="1309"/>
    </row>
    <row r="54" spans="1:15" s="11" customFormat="1" ht="11.25" customHeight="1">
      <c r="A54" s="1300"/>
      <c r="B54" s="18">
        <v>46</v>
      </c>
      <c r="C54" s="1260">
        <f t="shared" ref="C54:C85" si="10">+C53</f>
        <v>119047.61904761905</v>
      </c>
      <c r="D54" s="1260"/>
      <c r="E54" s="1260">
        <f t="shared" si="8"/>
        <v>4523809.5238095075</v>
      </c>
      <c r="F54" s="1260"/>
      <c r="G54" s="1260"/>
      <c r="H54" s="1286">
        <f t="shared" si="9"/>
        <v>1.9E-2</v>
      </c>
      <c r="I54" s="1286"/>
      <c r="J54" s="1260">
        <f t="shared" si="6"/>
        <v>7162.6984126983871</v>
      </c>
      <c r="K54" s="1260"/>
      <c r="L54" s="1260"/>
      <c r="M54" s="1260">
        <f t="shared" si="7"/>
        <v>126210.31746031744</v>
      </c>
      <c r="N54" s="1260"/>
      <c r="O54" s="1309"/>
    </row>
    <row r="55" spans="1:15" s="11" customFormat="1" ht="11.25" customHeight="1">
      <c r="A55" s="1300"/>
      <c r="B55" s="18">
        <v>47</v>
      </c>
      <c r="C55" s="1260">
        <f t="shared" si="10"/>
        <v>119047.61904761905</v>
      </c>
      <c r="D55" s="1260"/>
      <c r="E55" s="1260">
        <f t="shared" si="8"/>
        <v>4404761.9047618881</v>
      </c>
      <c r="F55" s="1260"/>
      <c r="G55" s="1260"/>
      <c r="H55" s="1286">
        <f t="shared" si="9"/>
        <v>1.9E-2</v>
      </c>
      <c r="I55" s="1286"/>
      <c r="J55" s="1260">
        <f t="shared" si="6"/>
        <v>6974.2063492063235</v>
      </c>
      <c r="K55" s="1260"/>
      <c r="L55" s="1260"/>
      <c r="M55" s="1260">
        <f t="shared" si="7"/>
        <v>126021.82539682537</v>
      </c>
      <c r="N55" s="1260"/>
      <c r="O55" s="1309"/>
    </row>
    <row r="56" spans="1:15" s="11" customFormat="1" ht="11.25" customHeight="1" thickBot="1">
      <c r="A56" s="1301"/>
      <c r="B56" s="235">
        <v>48</v>
      </c>
      <c r="C56" s="1254">
        <f t="shared" si="10"/>
        <v>119047.61904761905</v>
      </c>
      <c r="D56" s="1254"/>
      <c r="E56" s="1254">
        <f t="shared" si="8"/>
        <v>4285714.2857142687</v>
      </c>
      <c r="F56" s="1254"/>
      <c r="G56" s="1254"/>
      <c r="H56" s="1290">
        <f t="shared" si="9"/>
        <v>1.9E-2</v>
      </c>
      <c r="I56" s="1290"/>
      <c r="J56" s="1254">
        <f t="shared" si="6"/>
        <v>6785.714285714258</v>
      </c>
      <c r="K56" s="1254"/>
      <c r="L56" s="1254"/>
      <c r="M56" s="1254">
        <f t="shared" si="7"/>
        <v>125833.33333333331</v>
      </c>
      <c r="N56" s="1254"/>
      <c r="O56" s="1256"/>
    </row>
    <row r="57" spans="1:15" s="11" customFormat="1" ht="11.25" customHeight="1">
      <c r="A57" s="1299" t="s">
        <v>369</v>
      </c>
      <c r="B57" s="20">
        <v>49</v>
      </c>
      <c r="C57" s="1287">
        <f t="shared" si="10"/>
        <v>119047.61904761905</v>
      </c>
      <c r="D57" s="1287"/>
      <c r="E57" s="1287">
        <f t="shared" si="8"/>
        <v>4166666.6666666497</v>
      </c>
      <c r="F57" s="1287"/>
      <c r="G57" s="1287"/>
      <c r="H57" s="1289">
        <f t="shared" si="9"/>
        <v>1.9E-2</v>
      </c>
      <c r="I57" s="1289"/>
      <c r="J57" s="1287">
        <f t="shared" si="6"/>
        <v>6597.2222222221944</v>
      </c>
      <c r="K57" s="1287"/>
      <c r="L57" s="1287"/>
      <c r="M57" s="1287">
        <f t="shared" si="7"/>
        <v>125644.84126984124</v>
      </c>
      <c r="N57" s="1287"/>
      <c r="O57" s="1313"/>
    </row>
    <row r="58" spans="1:15" s="11" customFormat="1" ht="11.25" customHeight="1">
      <c r="A58" s="1300"/>
      <c r="B58" s="18">
        <v>50</v>
      </c>
      <c r="C58" s="1260">
        <f t="shared" si="10"/>
        <v>119047.61904761905</v>
      </c>
      <c r="D58" s="1260"/>
      <c r="E58" s="1260">
        <f t="shared" si="8"/>
        <v>4047619.0476190308</v>
      </c>
      <c r="F58" s="1260"/>
      <c r="G58" s="1260"/>
      <c r="H58" s="1286">
        <f t="shared" si="9"/>
        <v>1.9E-2</v>
      </c>
      <c r="I58" s="1286"/>
      <c r="J58" s="1260">
        <f t="shared" si="6"/>
        <v>6408.7301587301326</v>
      </c>
      <c r="K58" s="1260"/>
      <c r="L58" s="1260"/>
      <c r="M58" s="1260">
        <f t="shared" si="7"/>
        <v>125456.34920634919</v>
      </c>
      <c r="N58" s="1260"/>
      <c r="O58" s="1309"/>
    </row>
    <row r="59" spans="1:15" s="11" customFormat="1" ht="11.25" customHeight="1">
      <c r="A59" s="1300"/>
      <c r="B59" s="18">
        <v>51</v>
      </c>
      <c r="C59" s="1260">
        <f t="shared" si="10"/>
        <v>119047.61904761905</v>
      </c>
      <c r="D59" s="1260"/>
      <c r="E59" s="1260">
        <f t="shared" si="8"/>
        <v>3928571.4285714119</v>
      </c>
      <c r="F59" s="1260"/>
      <c r="G59" s="1260"/>
      <c r="H59" s="1286">
        <f t="shared" si="9"/>
        <v>1.9E-2</v>
      </c>
      <c r="I59" s="1286"/>
      <c r="J59" s="1260">
        <f t="shared" si="6"/>
        <v>6220.238095238069</v>
      </c>
      <c r="K59" s="1260"/>
      <c r="L59" s="1260"/>
      <c r="M59" s="1260">
        <f t="shared" si="7"/>
        <v>125267.85714285712</v>
      </c>
      <c r="N59" s="1260"/>
      <c r="O59" s="1309"/>
    </row>
    <row r="60" spans="1:15" s="11" customFormat="1" ht="11.25" customHeight="1">
      <c r="A60" s="1300"/>
      <c r="B60" s="18">
        <v>52</v>
      </c>
      <c r="C60" s="1260">
        <f t="shared" si="10"/>
        <v>119047.61904761905</v>
      </c>
      <c r="D60" s="1260"/>
      <c r="E60" s="1260">
        <f t="shared" si="8"/>
        <v>3809523.8095237929</v>
      </c>
      <c r="F60" s="1260"/>
      <c r="G60" s="1260"/>
      <c r="H60" s="1286">
        <f t="shared" si="9"/>
        <v>1.9E-2</v>
      </c>
      <c r="I60" s="1286"/>
      <c r="J60" s="1260">
        <f t="shared" si="6"/>
        <v>6031.7460317460054</v>
      </c>
      <c r="K60" s="1260"/>
      <c r="L60" s="1260"/>
      <c r="M60" s="1260">
        <f t="shared" si="7"/>
        <v>125079.36507936506</v>
      </c>
      <c r="N60" s="1260"/>
      <c r="O60" s="1309"/>
    </row>
    <row r="61" spans="1:15" s="11" customFormat="1" ht="11.25" customHeight="1">
      <c r="A61" s="1300"/>
      <c r="B61" s="18">
        <v>53</v>
      </c>
      <c r="C61" s="1260">
        <f t="shared" si="10"/>
        <v>119047.61904761905</v>
      </c>
      <c r="D61" s="1260"/>
      <c r="E61" s="1260">
        <f t="shared" si="8"/>
        <v>3690476.190476174</v>
      </c>
      <c r="F61" s="1260"/>
      <c r="G61" s="1260"/>
      <c r="H61" s="1286">
        <f t="shared" si="9"/>
        <v>1.9E-2</v>
      </c>
      <c r="I61" s="1286"/>
      <c r="J61" s="1260">
        <f t="shared" si="6"/>
        <v>5843.2539682539418</v>
      </c>
      <c r="K61" s="1260"/>
      <c r="L61" s="1260"/>
      <c r="M61" s="1260">
        <f t="shared" si="7"/>
        <v>124890.87301587299</v>
      </c>
      <c r="N61" s="1260"/>
      <c r="O61" s="1309"/>
    </row>
    <row r="62" spans="1:15" s="11" customFormat="1" ht="11.25" customHeight="1">
      <c r="A62" s="1300"/>
      <c r="B62" s="18">
        <v>54</v>
      </c>
      <c r="C62" s="1260">
        <f t="shared" si="10"/>
        <v>119047.61904761905</v>
      </c>
      <c r="D62" s="1260"/>
      <c r="E62" s="1260">
        <f t="shared" si="8"/>
        <v>3571428.5714285551</v>
      </c>
      <c r="F62" s="1260"/>
      <c r="G62" s="1260"/>
      <c r="H62" s="1286">
        <f t="shared" si="9"/>
        <v>1.9E-2</v>
      </c>
      <c r="I62" s="1286"/>
      <c r="J62" s="1260">
        <f t="shared" si="6"/>
        <v>5654.7619047618791</v>
      </c>
      <c r="K62" s="1260"/>
      <c r="L62" s="1260"/>
      <c r="M62" s="1260">
        <f t="shared" si="7"/>
        <v>124702.38095238093</v>
      </c>
      <c r="N62" s="1260"/>
      <c r="O62" s="1309"/>
    </row>
    <row r="63" spans="1:15" s="11" customFormat="1" ht="11.25" customHeight="1">
      <c r="A63" s="1300"/>
      <c r="B63" s="18">
        <v>55</v>
      </c>
      <c r="C63" s="1260">
        <f t="shared" si="10"/>
        <v>119047.61904761905</v>
      </c>
      <c r="D63" s="1260"/>
      <c r="E63" s="1260">
        <f t="shared" si="8"/>
        <v>3452380.9523809361</v>
      </c>
      <c r="F63" s="1260"/>
      <c r="G63" s="1260"/>
      <c r="H63" s="1286">
        <f t="shared" si="9"/>
        <v>1.9E-2</v>
      </c>
      <c r="I63" s="1286"/>
      <c r="J63" s="1260">
        <f t="shared" si="6"/>
        <v>5466.2698412698155</v>
      </c>
      <c r="K63" s="1260"/>
      <c r="L63" s="1260"/>
      <c r="M63" s="1260">
        <f t="shared" si="7"/>
        <v>124513.88888888888</v>
      </c>
      <c r="N63" s="1260"/>
      <c r="O63" s="1309"/>
    </row>
    <row r="64" spans="1:15" s="11" customFormat="1" ht="11.25" customHeight="1">
      <c r="A64" s="1300"/>
      <c r="B64" s="18">
        <v>56</v>
      </c>
      <c r="C64" s="1260">
        <f t="shared" si="10"/>
        <v>119047.61904761905</v>
      </c>
      <c r="D64" s="1260"/>
      <c r="E64" s="1260">
        <f t="shared" si="8"/>
        <v>3333333.3333333172</v>
      </c>
      <c r="F64" s="1260"/>
      <c r="G64" s="1260"/>
      <c r="H64" s="1286">
        <f t="shared" si="9"/>
        <v>1.9E-2</v>
      </c>
      <c r="I64" s="1286"/>
      <c r="J64" s="1260">
        <f t="shared" si="6"/>
        <v>5277.7777777777519</v>
      </c>
      <c r="K64" s="1260"/>
      <c r="L64" s="1260"/>
      <c r="M64" s="1260">
        <f t="shared" si="7"/>
        <v>124325.39682539681</v>
      </c>
      <c r="N64" s="1260"/>
      <c r="O64" s="1309"/>
    </row>
    <row r="65" spans="1:15" s="11" customFormat="1" ht="11.25" customHeight="1">
      <c r="A65" s="1300"/>
      <c r="B65" s="18">
        <v>57</v>
      </c>
      <c r="C65" s="1260">
        <f t="shared" si="10"/>
        <v>119047.61904761905</v>
      </c>
      <c r="D65" s="1260"/>
      <c r="E65" s="1260">
        <f t="shared" si="8"/>
        <v>3214285.7142856983</v>
      </c>
      <c r="F65" s="1260"/>
      <c r="G65" s="1260"/>
      <c r="H65" s="1286">
        <f t="shared" si="9"/>
        <v>1.9E-2</v>
      </c>
      <c r="I65" s="1286"/>
      <c r="J65" s="1260">
        <f t="shared" si="6"/>
        <v>5089.2857142856892</v>
      </c>
      <c r="K65" s="1260"/>
      <c r="L65" s="1260"/>
      <c r="M65" s="1260">
        <f t="shared" si="7"/>
        <v>124136.90476190475</v>
      </c>
      <c r="N65" s="1260"/>
      <c r="O65" s="1309"/>
    </row>
    <row r="66" spans="1:15" s="11" customFormat="1" ht="11.25" customHeight="1">
      <c r="A66" s="1300"/>
      <c r="B66" s="18">
        <v>58</v>
      </c>
      <c r="C66" s="1260">
        <f t="shared" si="10"/>
        <v>119047.61904761905</v>
      </c>
      <c r="D66" s="1260"/>
      <c r="E66" s="1260">
        <f t="shared" si="8"/>
        <v>3095238.0952380793</v>
      </c>
      <c r="F66" s="1260"/>
      <c r="G66" s="1260"/>
      <c r="H66" s="1286">
        <f t="shared" si="9"/>
        <v>1.9E-2</v>
      </c>
      <c r="I66" s="1286"/>
      <c r="J66" s="1260">
        <f t="shared" si="6"/>
        <v>4900.7936507936256</v>
      </c>
      <c r="K66" s="1260"/>
      <c r="L66" s="1260"/>
      <c r="M66" s="1260">
        <f t="shared" si="7"/>
        <v>123948.41269841268</v>
      </c>
      <c r="N66" s="1260"/>
      <c r="O66" s="1309"/>
    </row>
    <row r="67" spans="1:15" s="11" customFormat="1" ht="11.25" customHeight="1">
      <c r="A67" s="1300"/>
      <c r="B67" s="18">
        <v>59</v>
      </c>
      <c r="C67" s="1260">
        <f t="shared" si="10"/>
        <v>119047.61904761905</v>
      </c>
      <c r="D67" s="1260"/>
      <c r="E67" s="1260">
        <f t="shared" si="8"/>
        <v>2976190.4761904604</v>
      </c>
      <c r="F67" s="1260"/>
      <c r="G67" s="1260"/>
      <c r="H67" s="1286">
        <f t="shared" si="9"/>
        <v>1.9E-2</v>
      </c>
      <c r="I67" s="1286"/>
      <c r="J67" s="1260">
        <f t="shared" si="6"/>
        <v>4712.301587301562</v>
      </c>
      <c r="K67" s="1260"/>
      <c r="L67" s="1260"/>
      <c r="M67" s="1260">
        <f t="shared" si="7"/>
        <v>123759.92063492062</v>
      </c>
      <c r="N67" s="1260"/>
      <c r="O67" s="1309"/>
    </row>
    <row r="68" spans="1:15" s="11" customFormat="1" ht="11.25" customHeight="1" thickBot="1">
      <c r="A68" s="1301"/>
      <c r="B68" s="19">
        <v>60</v>
      </c>
      <c r="C68" s="1262">
        <f t="shared" si="10"/>
        <v>119047.61904761905</v>
      </c>
      <c r="D68" s="1262"/>
      <c r="E68" s="1262">
        <f t="shared" si="8"/>
        <v>2857142.8571428414</v>
      </c>
      <c r="F68" s="1262"/>
      <c r="G68" s="1262"/>
      <c r="H68" s="1263">
        <f t="shared" si="9"/>
        <v>1.9E-2</v>
      </c>
      <c r="I68" s="1263"/>
      <c r="J68" s="1262">
        <f t="shared" si="6"/>
        <v>4523.8095238094984</v>
      </c>
      <c r="K68" s="1262"/>
      <c r="L68" s="1262"/>
      <c r="M68" s="1262">
        <f t="shared" si="7"/>
        <v>123571.42857142855</v>
      </c>
      <c r="N68" s="1262"/>
      <c r="O68" s="1311"/>
    </row>
    <row r="69" spans="1:15" s="11" customFormat="1" ht="11.25" customHeight="1">
      <c r="A69" s="1299" t="s">
        <v>371</v>
      </c>
      <c r="B69" s="236">
        <v>61</v>
      </c>
      <c r="C69" s="1292">
        <f t="shared" si="10"/>
        <v>119047.61904761905</v>
      </c>
      <c r="D69" s="1292"/>
      <c r="E69" s="1292">
        <f t="shared" si="8"/>
        <v>2738095.2380952225</v>
      </c>
      <c r="F69" s="1292"/>
      <c r="G69" s="1292"/>
      <c r="H69" s="1293">
        <f t="shared" si="9"/>
        <v>1.9E-2</v>
      </c>
      <c r="I69" s="1293"/>
      <c r="J69" s="1292">
        <f t="shared" si="6"/>
        <v>4335.3174603174357</v>
      </c>
      <c r="K69" s="1292"/>
      <c r="L69" s="1292"/>
      <c r="M69" s="1292">
        <f t="shared" si="7"/>
        <v>123382.93650793649</v>
      </c>
      <c r="N69" s="1292"/>
      <c r="O69" s="1312"/>
    </row>
    <row r="70" spans="1:15" s="11" customFormat="1" ht="11.25" customHeight="1">
      <c r="A70" s="1300"/>
      <c r="B70" s="18">
        <v>62</v>
      </c>
      <c r="C70" s="1260">
        <f t="shared" si="10"/>
        <v>119047.61904761905</v>
      </c>
      <c r="D70" s="1260"/>
      <c r="E70" s="1260">
        <f t="shared" si="8"/>
        <v>2619047.6190476036</v>
      </c>
      <c r="F70" s="1260"/>
      <c r="G70" s="1260"/>
      <c r="H70" s="1286">
        <f t="shared" si="9"/>
        <v>1.9E-2</v>
      </c>
      <c r="I70" s="1286"/>
      <c r="J70" s="1260">
        <f t="shared" si="6"/>
        <v>4146.8253968253721</v>
      </c>
      <c r="K70" s="1260"/>
      <c r="L70" s="1260"/>
      <c r="M70" s="1260">
        <f t="shared" si="7"/>
        <v>123194.44444444442</v>
      </c>
      <c r="N70" s="1260"/>
      <c r="O70" s="1309"/>
    </row>
    <row r="71" spans="1:15" s="11" customFormat="1" ht="11.25" customHeight="1">
      <c r="A71" s="1300"/>
      <c r="B71" s="18">
        <v>63</v>
      </c>
      <c r="C71" s="1260">
        <f t="shared" si="10"/>
        <v>119047.61904761905</v>
      </c>
      <c r="D71" s="1260"/>
      <c r="E71" s="1260">
        <f t="shared" si="8"/>
        <v>2499999.9999999846</v>
      </c>
      <c r="F71" s="1260"/>
      <c r="G71" s="1260"/>
      <c r="H71" s="1286">
        <f t="shared" si="9"/>
        <v>1.9E-2</v>
      </c>
      <c r="I71" s="1286"/>
      <c r="J71" s="1260">
        <f t="shared" si="6"/>
        <v>3958.3333333333089</v>
      </c>
      <c r="K71" s="1260"/>
      <c r="L71" s="1260"/>
      <c r="M71" s="1260">
        <f t="shared" si="7"/>
        <v>123005.95238095237</v>
      </c>
      <c r="N71" s="1260"/>
      <c r="O71" s="1309"/>
    </row>
    <row r="72" spans="1:15" s="11" customFormat="1" ht="11.25" customHeight="1">
      <c r="A72" s="1300"/>
      <c r="B72" s="18">
        <v>64</v>
      </c>
      <c r="C72" s="1260">
        <f t="shared" si="10"/>
        <v>119047.61904761905</v>
      </c>
      <c r="D72" s="1260"/>
      <c r="E72" s="1260">
        <f t="shared" si="8"/>
        <v>2380952.3809523657</v>
      </c>
      <c r="F72" s="1260"/>
      <c r="G72" s="1260"/>
      <c r="H72" s="1286">
        <f t="shared" si="9"/>
        <v>1.9E-2</v>
      </c>
      <c r="I72" s="1286"/>
      <c r="J72" s="1260">
        <f t="shared" si="6"/>
        <v>3769.8412698412453</v>
      </c>
      <c r="K72" s="1260"/>
      <c r="L72" s="1260"/>
      <c r="M72" s="1260">
        <f t="shared" si="7"/>
        <v>122817.4603174603</v>
      </c>
      <c r="N72" s="1260"/>
      <c r="O72" s="1309"/>
    </row>
    <row r="73" spans="1:15" s="11" customFormat="1" ht="11.25" customHeight="1">
      <c r="A73" s="1300"/>
      <c r="B73" s="18">
        <v>65</v>
      </c>
      <c r="C73" s="1260">
        <f t="shared" si="10"/>
        <v>119047.61904761905</v>
      </c>
      <c r="D73" s="1260"/>
      <c r="E73" s="1260">
        <f t="shared" si="8"/>
        <v>2261904.7619047468</v>
      </c>
      <c r="F73" s="1260"/>
      <c r="G73" s="1260"/>
      <c r="H73" s="1286">
        <f t="shared" si="9"/>
        <v>1.9E-2</v>
      </c>
      <c r="I73" s="1286"/>
      <c r="J73" s="1260">
        <f t="shared" ref="J73:J92" si="11">+(E73*H73)/12</f>
        <v>3581.3492063491826</v>
      </c>
      <c r="K73" s="1260"/>
      <c r="L73" s="1260"/>
      <c r="M73" s="1260">
        <f t="shared" ref="M73:M92" si="12">+C73+J73</f>
        <v>122628.96825396824</v>
      </c>
      <c r="N73" s="1260"/>
      <c r="O73" s="1309"/>
    </row>
    <row r="74" spans="1:15" s="11" customFormat="1" ht="11.25" customHeight="1">
      <c r="A74" s="1300"/>
      <c r="B74" s="18">
        <v>66</v>
      </c>
      <c r="C74" s="1260">
        <f t="shared" si="10"/>
        <v>119047.61904761905</v>
      </c>
      <c r="D74" s="1260"/>
      <c r="E74" s="1260">
        <f t="shared" ref="E74:E92" si="13">+E73-C74</f>
        <v>2142857.1428571278</v>
      </c>
      <c r="F74" s="1260"/>
      <c r="G74" s="1260"/>
      <c r="H74" s="1286">
        <f t="shared" ref="H74:H92" si="14">+H73</f>
        <v>1.9E-2</v>
      </c>
      <c r="I74" s="1286"/>
      <c r="J74" s="1260">
        <f t="shared" si="11"/>
        <v>3392.857142857119</v>
      </c>
      <c r="K74" s="1260"/>
      <c r="L74" s="1260"/>
      <c r="M74" s="1260">
        <f t="shared" si="12"/>
        <v>122440.47619047617</v>
      </c>
      <c r="N74" s="1260"/>
      <c r="O74" s="1309"/>
    </row>
    <row r="75" spans="1:15" s="11" customFormat="1" ht="11.25" customHeight="1">
      <c r="A75" s="1300"/>
      <c r="B75" s="18">
        <v>67</v>
      </c>
      <c r="C75" s="1260">
        <f t="shared" si="10"/>
        <v>119047.61904761905</v>
      </c>
      <c r="D75" s="1260"/>
      <c r="E75" s="1260">
        <f t="shared" si="13"/>
        <v>2023809.5238095089</v>
      </c>
      <c r="F75" s="1260"/>
      <c r="G75" s="1260"/>
      <c r="H75" s="1286">
        <f t="shared" si="14"/>
        <v>1.9E-2</v>
      </c>
      <c r="I75" s="1286"/>
      <c r="J75" s="1260">
        <f t="shared" si="11"/>
        <v>3204.3650793650559</v>
      </c>
      <c r="K75" s="1260"/>
      <c r="L75" s="1260"/>
      <c r="M75" s="1260">
        <f t="shared" si="12"/>
        <v>122251.98412698411</v>
      </c>
      <c r="N75" s="1260"/>
      <c r="O75" s="1309"/>
    </row>
    <row r="76" spans="1:15" s="11" customFormat="1" ht="11.25" customHeight="1">
      <c r="A76" s="1300"/>
      <c r="B76" s="18">
        <v>68</v>
      </c>
      <c r="C76" s="1260">
        <f t="shared" si="10"/>
        <v>119047.61904761905</v>
      </c>
      <c r="D76" s="1260"/>
      <c r="E76" s="1260">
        <f t="shared" si="13"/>
        <v>1904761.9047618899</v>
      </c>
      <c r="F76" s="1260"/>
      <c r="G76" s="1260"/>
      <c r="H76" s="1286">
        <f t="shared" si="14"/>
        <v>1.9E-2</v>
      </c>
      <c r="I76" s="1286"/>
      <c r="J76" s="1260">
        <f t="shared" si="11"/>
        <v>3015.8730158729923</v>
      </c>
      <c r="K76" s="1260"/>
      <c r="L76" s="1260"/>
      <c r="M76" s="1260">
        <f t="shared" si="12"/>
        <v>122063.49206349204</v>
      </c>
      <c r="N76" s="1260"/>
      <c r="O76" s="1309"/>
    </row>
    <row r="77" spans="1:15" s="11" customFormat="1" ht="11.25" customHeight="1">
      <c r="A77" s="1300"/>
      <c r="B77" s="18">
        <v>69</v>
      </c>
      <c r="C77" s="1260">
        <f t="shared" si="10"/>
        <v>119047.61904761905</v>
      </c>
      <c r="D77" s="1260"/>
      <c r="E77" s="1260">
        <f t="shared" si="13"/>
        <v>1785714.285714271</v>
      </c>
      <c r="F77" s="1260"/>
      <c r="G77" s="1260"/>
      <c r="H77" s="1286">
        <f t="shared" si="14"/>
        <v>1.9E-2</v>
      </c>
      <c r="I77" s="1286"/>
      <c r="J77" s="1260">
        <f t="shared" si="11"/>
        <v>2827.3809523809291</v>
      </c>
      <c r="K77" s="1260"/>
      <c r="L77" s="1260"/>
      <c r="M77" s="1260">
        <f t="shared" si="12"/>
        <v>121874.99999999999</v>
      </c>
      <c r="N77" s="1260"/>
      <c r="O77" s="1309"/>
    </row>
    <row r="78" spans="1:15" s="11" customFormat="1" ht="11.25" customHeight="1">
      <c r="A78" s="1300"/>
      <c r="B78" s="18">
        <v>70</v>
      </c>
      <c r="C78" s="1260">
        <f t="shared" si="10"/>
        <v>119047.61904761905</v>
      </c>
      <c r="D78" s="1260"/>
      <c r="E78" s="1260">
        <f t="shared" si="13"/>
        <v>1666666.6666666521</v>
      </c>
      <c r="F78" s="1260"/>
      <c r="G78" s="1260"/>
      <c r="H78" s="1286">
        <f t="shared" si="14"/>
        <v>1.9E-2</v>
      </c>
      <c r="I78" s="1286"/>
      <c r="J78" s="1260">
        <f t="shared" si="11"/>
        <v>2638.8888888888655</v>
      </c>
      <c r="K78" s="1260"/>
      <c r="L78" s="1260"/>
      <c r="M78" s="1260">
        <f t="shared" si="12"/>
        <v>121686.50793650791</v>
      </c>
      <c r="N78" s="1260"/>
      <c r="O78" s="1309"/>
    </row>
    <row r="79" spans="1:15" s="11" customFormat="1" ht="11.25" customHeight="1">
      <c r="A79" s="1300"/>
      <c r="B79" s="18">
        <v>71</v>
      </c>
      <c r="C79" s="1260">
        <f t="shared" si="10"/>
        <v>119047.61904761905</v>
      </c>
      <c r="D79" s="1260"/>
      <c r="E79" s="1260">
        <f t="shared" si="13"/>
        <v>1547619.0476190331</v>
      </c>
      <c r="F79" s="1260"/>
      <c r="G79" s="1260"/>
      <c r="H79" s="1286">
        <f t="shared" si="14"/>
        <v>1.9E-2</v>
      </c>
      <c r="I79" s="1286"/>
      <c r="J79" s="1260">
        <f t="shared" si="11"/>
        <v>2450.3968253968023</v>
      </c>
      <c r="K79" s="1260"/>
      <c r="L79" s="1260"/>
      <c r="M79" s="1260">
        <f t="shared" si="12"/>
        <v>121498.01587301586</v>
      </c>
      <c r="N79" s="1260"/>
      <c r="O79" s="1309"/>
    </row>
    <row r="80" spans="1:15" s="11" customFormat="1" ht="11.25" customHeight="1" thickBot="1">
      <c r="A80" s="1301"/>
      <c r="B80" s="235">
        <v>72</v>
      </c>
      <c r="C80" s="1254">
        <f t="shared" si="10"/>
        <v>119047.61904761905</v>
      </c>
      <c r="D80" s="1254"/>
      <c r="E80" s="1254">
        <f t="shared" si="13"/>
        <v>1428571.4285714142</v>
      </c>
      <c r="F80" s="1254"/>
      <c r="G80" s="1254"/>
      <c r="H80" s="1290">
        <f t="shared" si="14"/>
        <v>1.9E-2</v>
      </c>
      <c r="I80" s="1290"/>
      <c r="J80" s="1254">
        <f t="shared" si="11"/>
        <v>2261.9047619047392</v>
      </c>
      <c r="K80" s="1254"/>
      <c r="L80" s="1254"/>
      <c r="M80" s="1254">
        <f t="shared" si="12"/>
        <v>121309.52380952379</v>
      </c>
      <c r="N80" s="1254"/>
      <c r="O80" s="1256"/>
    </row>
    <row r="81" spans="1:15" s="11" customFormat="1" ht="11.25" customHeight="1">
      <c r="A81" s="1299" t="s">
        <v>373</v>
      </c>
      <c r="B81" s="20">
        <v>73</v>
      </c>
      <c r="C81" s="1287">
        <f t="shared" si="10"/>
        <v>119047.61904761905</v>
      </c>
      <c r="D81" s="1287"/>
      <c r="E81" s="1287">
        <f t="shared" si="13"/>
        <v>1309523.8095237953</v>
      </c>
      <c r="F81" s="1287"/>
      <c r="G81" s="1287"/>
      <c r="H81" s="1289">
        <f t="shared" si="14"/>
        <v>1.9E-2</v>
      </c>
      <c r="I81" s="1289"/>
      <c r="J81" s="1287">
        <f t="shared" si="11"/>
        <v>2073.4126984126756</v>
      </c>
      <c r="K81" s="1287"/>
      <c r="L81" s="1287"/>
      <c r="M81" s="1287">
        <f t="shared" si="12"/>
        <v>121121.03174603173</v>
      </c>
      <c r="N81" s="1287"/>
      <c r="O81" s="1313"/>
    </row>
    <row r="82" spans="1:15" s="11" customFormat="1" ht="11.25" customHeight="1">
      <c r="A82" s="1300"/>
      <c r="B82" s="18">
        <v>74</v>
      </c>
      <c r="C82" s="1260">
        <f t="shared" si="10"/>
        <v>119047.61904761905</v>
      </c>
      <c r="D82" s="1260"/>
      <c r="E82" s="1260">
        <f t="shared" si="13"/>
        <v>1190476.1904761763</v>
      </c>
      <c r="F82" s="1260"/>
      <c r="G82" s="1260"/>
      <c r="H82" s="1286">
        <f t="shared" si="14"/>
        <v>1.9E-2</v>
      </c>
      <c r="I82" s="1286"/>
      <c r="J82" s="1260">
        <f t="shared" si="11"/>
        <v>1884.9206349206124</v>
      </c>
      <c r="K82" s="1260"/>
      <c r="L82" s="1260"/>
      <c r="M82" s="1260">
        <f t="shared" si="12"/>
        <v>120932.53968253966</v>
      </c>
      <c r="N82" s="1260"/>
      <c r="O82" s="1309"/>
    </row>
    <row r="83" spans="1:15" s="11" customFormat="1" ht="11.25" customHeight="1">
      <c r="A83" s="1300"/>
      <c r="B83" s="18">
        <v>75</v>
      </c>
      <c r="C83" s="1260">
        <f t="shared" si="10"/>
        <v>119047.61904761905</v>
      </c>
      <c r="D83" s="1260"/>
      <c r="E83" s="1260">
        <f t="shared" si="13"/>
        <v>1071428.5714285574</v>
      </c>
      <c r="F83" s="1260"/>
      <c r="G83" s="1260"/>
      <c r="H83" s="1286">
        <f t="shared" si="14"/>
        <v>1.9E-2</v>
      </c>
      <c r="I83" s="1286"/>
      <c r="J83" s="1260">
        <f t="shared" si="11"/>
        <v>1696.428571428549</v>
      </c>
      <c r="K83" s="1260"/>
      <c r="L83" s="1260"/>
      <c r="M83" s="1260">
        <f t="shared" si="12"/>
        <v>120744.0476190476</v>
      </c>
      <c r="N83" s="1260"/>
      <c r="O83" s="1309"/>
    </row>
    <row r="84" spans="1:15" s="11" customFormat="1" ht="11.25" customHeight="1">
      <c r="A84" s="1300"/>
      <c r="B84" s="18">
        <v>76</v>
      </c>
      <c r="C84" s="1260">
        <f t="shared" si="10"/>
        <v>119047.61904761905</v>
      </c>
      <c r="D84" s="1260"/>
      <c r="E84" s="1260">
        <f t="shared" si="13"/>
        <v>952380.95238093834</v>
      </c>
      <c r="F84" s="1260"/>
      <c r="G84" s="1260"/>
      <c r="H84" s="1286">
        <f t="shared" si="14"/>
        <v>1.9E-2</v>
      </c>
      <c r="I84" s="1286"/>
      <c r="J84" s="1260">
        <f t="shared" si="11"/>
        <v>1507.9365079364854</v>
      </c>
      <c r="K84" s="1260"/>
      <c r="L84" s="1260"/>
      <c r="M84" s="1260">
        <f t="shared" si="12"/>
        <v>120555.55555555553</v>
      </c>
      <c r="N84" s="1260"/>
      <c r="O84" s="1309"/>
    </row>
    <row r="85" spans="1:15" s="11" customFormat="1" ht="11.25" customHeight="1">
      <c r="A85" s="1300"/>
      <c r="B85" s="18">
        <v>77</v>
      </c>
      <c r="C85" s="1260">
        <f t="shared" si="10"/>
        <v>119047.61904761905</v>
      </c>
      <c r="D85" s="1260"/>
      <c r="E85" s="1260">
        <f t="shared" si="13"/>
        <v>833333.33333331929</v>
      </c>
      <c r="F85" s="1260"/>
      <c r="G85" s="1260"/>
      <c r="H85" s="1286">
        <f t="shared" si="14"/>
        <v>1.9E-2</v>
      </c>
      <c r="I85" s="1286"/>
      <c r="J85" s="1260">
        <f t="shared" si="11"/>
        <v>1319.4444444444223</v>
      </c>
      <c r="K85" s="1260"/>
      <c r="L85" s="1260"/>
      <c r="M85" s="1260">
        <f t="shared" si="12"/>
        <v>120367.06349206348</v>
      </c>
      <c r="N85" s="1260"/>
      <c r="O85" s="1309"/>
    </row>
    <row r="86" spans="1:15" s="11" customFormat="1" ht="11.25" customHeight="1">
      <c r="A86" s="1300"/>
      <c r="B86" s="18">
        <v>78</v>
      </c>
      <c r="C86" s="1260">
        <f t="shared" ref="C86:C92" si="15">+C85</f>
        <v>119047.61904761905</v>
      </c>
      <c r="D86" s="1260"/>
      <c r="E86" s="1260">
        <f t="shared" si="13"/>
        <v>714285.71428570023</v>
      </c>
      <c r="F86" s="1260"/>
      <c r="G86" s="1260"/>
      <c r="H86" s="1286">
        <f t="shared" si="14"/>
        <v>1.9E-2</v>
      </c>
      <c r="I86" s="1286"/>
      <c r="J86" s="1260">
        <f t="shared" si="11"/>
        <v>1130.9523809523587</v>
      </c>
      <c r="K86" s="1260"/>
      <c r="L86" s="1260"/>
      <c r="M86" s="1260">
        <f t="shared" si="12"/>
        <v>120178.57142857141</v>
      </c>
      <c r="N86" s="1260"/>
      <c r="O86" s="1309"/>
    </row>
    <row r="87" spans="1:15" s="11" customFormat="1" ht="11.25" customHeight="1">
      <c r="A87" s="1300"/>
      <c r="B87" s="18">
        <v>79</v>
      </c>
      <c r="C87" s="1260">
        <f t="shared" si="15"/>
        <v>119047.61904761905</v>
      </c>
      <c r="D87" s="1260"/>
      <c r="E87" s="1260">
        <f t="shared" si="13"/>
        <v>595238.09523808118</v>
      </c>
      <c r="F87" s="1260"/>
      <c r="G87" s="1260"/>
      <c r="H87" s="1286">
        <f t="shared" si="14"/>
        <v>1.9E-2</v>
      </c>
      <c r="I87" s="1286"/>
      <c r="J87" s="1260">
        <f t="shared" si="11"/>
        <v>942.46031746029519</v>
      </c>
      <c r="K87" s="1260"/>
      <c r="L87" s="1260"/>
      <c r="M87" s="1260">
        <f t="shared" si="12"/>
        <v>119990.07936507935</v>
      </c>
      <c r="N87" s="1260"/>
      <c r="O87" s="1309"/>
    </row>
    <row r="88" spans="1:15" s="11" customFormat="1" ht="11.25" customHeight="1">
      <c r="A88" s="1300"/>
      <c r="B88" s="18">
        <v>80</v>
      </c>
      <c r="C88" s="1260">
        <f t="shared" si="15"/>
        <v>119047.61904761905</v>
      </c>
      <c r="D88" s="1260"/>
      <c r="E88" s="1260">
        <f t="shared" si="13"/>
        <v>476190.47619046213</v>
      </c>
      <c r="F88" s="1260"/>
      <c r="G88" s="1260"/>
      <c r="H88" s="1286">
        <f t="shared" si="14"/>
        <v>1.9E-2</v>
      </c>
      <c r="I88" s="1286"/>
      <c r="J88" s="1260">
        <f t="shared" si="11"/>
        <v>753.96825396823169</v>
      </c>
      <c r="K88" s="1260"/>
      <c r="L88" s="1260"/>
      <c r="M88" s="1260">
        <f t="shared" si="12"/>
        <v>119801.58730158728</v>
      </c>
      <c r="N88" s="1260"/>
      <c r="O88" s="1309"/>
    </row>
    <row r="89" spans="1:15" s="11" customFormat="1" ht="11.25" customHeight="1">
      <c r="A89" s="1300"/>
      <c r="B89" s="18">
        <v>81</v>
      </c>
      <c r="C89" s="1260">
        <f t="shared" si="15"/>
        <v>119047.61904761905</v>
      </c>
      <c r="D89" s="1260"/>
      <c r="E89" s="1260">
        <f t="shared" si="13"/>
        <v>357142.85714284307</v>
      </c>
      <c r="F89" s="1260"/>
      <c r="G89" s="1260"/>
      <c r="H89" s="1286">
        <f t="shared" si="14"/>
        <v>1.9E-2</v>
      </c>
      <c r="I89" s="1286"/>
      <c r="J89" s="1260">
        <f t="shared" si="11"/>
        <v>565.4761904761682</v>
      </c>
      <c r="K89" s="1260"/>
      <c r="L89" s="1260"/>
      <c r="M89" s="1260">
        <f t="shared" si="12"/>
        <v>119613.09523809522</v>
      </c>
      <c r="N89" s="1260"/>
      <c r="O89" s="1309"/>
    </row>
    <row r="90" spans="1:15" s="11" customFormat="1" ht="11.25" customHeight="1">
      <c r="A90" s="1300"/>
      <c r="B90" s="18">
        <v>82</v>
      </c>
      <c r="C90" s="1260">
        <f t="shared" si="15"/>
        <v>119047.61904761905</v>
      </c>
      <c r="D90" s="1260"/>
      <c r="E90" s="1260">
        <f t="shared" si="13"/>
        <v>238095.23809522402</v>
      </c>
      <c r="F90" s="1260"/>
      <c r="G90" s="1260"/>
      <c r="H90" s="1286">
        <f t="shared" si="14"/>
        <v>1.9E-2</v>
      </c>
      <c r="I90" s="1286"/>
      <c r="J90" s="1260">
        <f t="shared" si="11"/>
        <v>376.98412698410471</v>
      </c>
      <c r="K90" s="1260"/>
      <c r="L90" s="1260"/>
      <c r="M90" s="1260">
        <f t="shared" si="12"/>
        <v>119424.60317460315</v>
      </c>
      <c r="N90" s="1260"/>
      <c r="O90" s="1309"/>
    </row>
    <row r="91" spans="1:15" s="11" customFormat="1" ht="11.25" customHeight="1">
      <c r="A91" s="1300"/>
      <c r="B91" s="18">
        <v>83</v>
      </c>
      <c r="C91" s="1260">
        <f t="shared" si="15"/>
        <v>119047.61904761905</v>
      </c>
      <c r="D91" s="1260"/>
      <c r="E91" s="1260">
        <f t="shared" si="13"/>
        <v>119047.61904760497</v>
      </c>
      <c r="F91" s="1260"/>
      <c r="G91" s="1260"/>
      <c r="H91" s="1286">
        <f t="shared" si="14"/>
        <v>1.9E-2</v>
      </c>
      <c r="I91" s="1286"/>
      <c r="J91" s="1260">
        <f t="shared" si="11"/>
        <v>188.49206349204121</v>
      </c>
      <c r="K91" s="1260"/>
      <c r="L91" s="1260"/>
      <c r="M91" s="1260">
        <f t="shared" si="12"/>
        <v>119236.11111111109</v>
      </c>
      <c r="N91" s="1260"/>
      <c r="O91" s="1309"/>
    </row>
    <row r="92" spans="1:15" s="11" customFormat="1" ht="11.25" customHeight="1" thickBot="1">
      <c r="A92" s="1301"/>
      <c r="B92" s="19">
        <v>84</v>
      </c>
      <c r="C92" s="1262">
        <f t="shared" si="15"/>
        <v>119047.61904761905</v>
      </c>
      <c r="D92" s="1262"/>
      <c r="E92" s="1262">
        <f t="shared" si="13"/>
        <v>-1.4086253941059113E-8</v>
      </c>
      <c r="F92" s="1262"/>
      <c r="G92" s="1262"/>
      <c r="H92" s="1263">
        <f t="shared" si="14"/>
        <v>1.9E-2</v>
      </c>
      <c r="I92" s="1263"/>
      <c r="J92" s="1262">
        <f t="shared" si="11"/>
        <v>-2.2303235406676928E-11</v>
      </c>
      <c r="K92" s="1262"/>
      <c r="L92" s="1262"/>
      <c r="M92" s="1262">
        <f t="shared" si="12"/>
        <v>119047.61904761902</v>
      </c>
      <c r="N92" s="1262"/>
      <c r="O92" s="1311"/>
    </row>
    <row r="93" spans="1:15" ht="12" customHeight="1"/>
  </sheetData>
  <mergeCells count="441">
    <mergeCell ref="M91:O91"/>
    <mergeCell ref="C92:D92"/>
    <mergeCell ref="E92:G92"/>
    <mergeCell ref="H92:I92"/>
    <mergeCell ref="J92:L92"/>
    <mergeCell ref="M92:O92"/>
    <mergeCell ref="H91:I91"/>
    <mergeCell ref="C91:D91"/>
    <mergeCell ref="E91:G91"/>
    <mergeCell ref="J91:L91"/>
    <mergeCell ref="M89:O89"/>
    <mergeCell ref="C90:D90"/>
    <mergeCell ref="E90:G90"/>
    <mergeCell ref="H90:I90"/>
    <mergeCell ref="J90:L90"/>
    <mergeCell ref="M90:O90"/>
    <mergeCell ref="H89:I89"/>
    <mergeCell ref="C89:D89"/>
    <mergeCell ref="E89:G89"/>
    <mergeCell ref="J89:L89"/>
    <mergeCell ref="M87:O87"/>
    <mergeCell ref="C88:D88"/>
    <mergeCell ref="E88:G88"/>
    <mergeCell ref="H88:I88"/>
    <mergeCell ref="J88:L88"/>
    <mergeCell ref="M88:O88"/>
    <mergeCell ref="H87:I87"/>
    <mergeCell ref="C87:D87"/>
    <mergeCell ref="E87:G87"/>
    <mergeCell ref="J87:L87"/>
    <mergeCell ref="M85:O85"/>
    <mergeCell ref="C86:D86"/>
    <mergeCell ref="E86:G86"/>
    <mergeCell ref="H86:I86"/>
    <mergeCell ref="J86:L86"/>
    <mergeCell ref="M86:O86"/>
    <mergeCell ref="H85:I85"/>
    <mergeCell ref="C85:D85"/>
    <mergeCell ref="E85:G85"/>
    <mergeCell ref="J85:L85"/>
    <mergeCell ref="M83:O83"/>
    <mergeCell ref="C84:D84"/>
    <mergeCell ref="E84:G84"/>
    <mergeCell ref="H84:I84"/>
    <mergeCell ref="J84:L84"/>
    <mergeCell ref="M84:O84"/>
    <mergeCell ref="H83:I83"/>
    <mergeCell ref="C83:D83"/>
    <mergeCell ref="E83:G83"/>
    <mergeCell ref="J83:L83"/>
    <mergeCell ref="M81:O81"/>
    <mergeCell ref="C82:D82"/>
    <mergeCell ref="E82:G82"/>
    <mergeCell ref="H82:I82"/>
    <mergeCell ref="J82:L82"/>
    <mergeCell ref="M82:O82"/>
    <mergeCell ref="H81:I81"/>
    <mergeCell ref="C81:D81"/>
    <mergeCell ref="E81:G81"/>
    <mergeCell ref="J81:L81"/>
    <mergeCell ref="M79:O79"/>
    <mergeCell ref="C80:D80"/>
    <mergeCell ref="E80:G80"/>
    <mergeCell ref="H80:I80"/>
    <mergeCell ref="J80:L80"/>
    <mergeCell ref="M80:O80"/>
    <mergeCell ref="H79:I79"/>
    <mergeCell ref="C79:D79"/>
    <mergeCell ref="E79:G79"/>
    <mergeCell ref="J79:L79"/>
    <mergeCell ref="M77:O77"/>
    <mergeCell ref="C78:D78"/>
    <mergeCell ref="E78:G78"/>
    <mergeCell ref="H78:I78"/>
    <mergeCell ref="J78:L78"/>
    <mergeCell ref="M78:O78"/>
    <mergeCell ref="H77:I77"/>
    <mergeCell ref="C77:D77"/>
    <mergeCell ref="E77:G77"/>
    <mergeCell ref="J77:L77"/>
    <mergeCell ref="M75:O75"/>
    <mergeCell ref="C76:D76"/>
    <mergeCell ref="E76:G76"/>
    <mergeCell ref="H76:I76"/>
    <mergeCell ref="J76:L76"/>
    <mergeCell ref="M76:O76"/>
    <mergeCell ref="H75:I75"/>
    <mergeCell ref="C75:D75"/>
    <mergeCell ref="E75:G75"/>
    <mergeCell ref="J75:L75"/>
    <mergeCell ref="M73:O73"/>
    <mergeCell ref="C74:D74"/>
    <mergeCell ref="E74:G74"/>
    <mergeCell ref="H74:I74"/>
    <mergeCell ref="J74:L74"/>
    <mergeCell ref="M74:O74"/>
    <mergeCell ref="H73:I73"/>
    <mergeCell ref="C73:D73"/>
    <mergeCell ref="E73:G73"/>
    <mergeCell ref="J73:L73"/>
    <mergeCell ref="M71:O71"/>
    <mergeCell ref="C72:D72"/>
    <mergeCell ref="E72:G72"/>
    <mergeCell ref="H72:I72"/>
    <mergeCell ref="J72:L72"/>
    <mergeCell ref="M72:O72"/>
    <mergeCell ref="H71:I71"/>
    <mergeCell ref="C71:D71"/>
    <mergeCell ref="E71:G71"/>
    <mergeCell ref="J71:L71"/>
    <mergeCell ref="M69:O69"/>
    <mergeCell ref="C70:D70"/>
    <mergeCell ref="E70:G70"/>
    <mergeCell ref="H70:I70"/>
    <mergeCell ref="J70:L70"/>
    <mergeCell ref="M70:O70"/>
    <mergeCell ref="H69:I69"/>
    <mergeCell ref="C69:D69"/>
    <mergeCell ref="E69:G69"/>
    <mergeCell ref="J69:L69"/>
    <mergeCell ref="M67:O67"/>
    <mergeCell ref="C68:D68"/>
    <mergeCell ref="E68:G68"/>
    <mergeCell ref="H68:I68"/>
    <mergeCell ref="J68:L68"/>
    <mergeCell ref="M68:O68"/>
    <mergeCell ref="H67:I67"/>
    <mergeCell ref="C67:D67"/>
    <mergeCell ref="E67:G67"/>
    <mergeCell ref="J67:L67"/>
    <mergeCell ref="M65:O65"/>
    <mergeCell ref="C66:D66"/>
    <mergeCell ref="E66:G66"/>
    <mergeCell ref="H66:I66"/>
    <mergeCell ref="J66:L66"/>
    <mergeCell ref="M66:O66"/>
    <mergeCell ref="H65:I65"/>
    <mergeCell ref="C65:D65"/>
    <mergeCell ref="E65:G65"/>
    <mergeCell ref="J65:L65"/>
    <mergeCell ref="M63:O63"/>
    <mergeCell ref="C64:D64"/>
    <mergeCell ref="E64:G64"/>
    <mergeCell ref="H64:I64"/>
    <mergeCell ref="J64:L64"/>
    <mergeCell ref="M64:O64"/>
    <mergeCell ref="H63:I63"/>
    <mergeCell ref="C63:D63"/>
    <mergeCell ref="E63:G63"/>
    <mergeCell ref="J63:L63"/>
    <mergeCell ref="M61:O61"/>
    <mergeCell ref="C62:D62"/>
    <mergeCell ref="E62:G62"/>
    <mergeCell ref="H62:I62"/>
    <mergeCell ref="J62:L62"/>
    <mergeCell ref="M62:O62"/>
    <mergeCell ref="H61:I61"/>
    <mergeCell ref="C61:D61"/>
    <mergeCell ref="E61:G61"/>
    <mergeCell ref="J61:L61"/>
    <mergeCell ref="M59:O59"/>
    <mergeCell ref="C60:D60"/>
    <mergeCell ref="E60:G60"/>
    <mergeCell ref="H60:I60"/>
    <mergeCell ref="J60:L60"/>
    <mergeCell ref="M60:O60"/>
    <mergeCell ref="H59:I59"/>
    <mergeCell ref="C59:D59"/>
    <mergeCell ref="E59:G59"/>
    <mergeCell ref="J59:L59"/>
    <mergeCell ref="M57:O57"/>
    <mergeCell ref="C58:D58"/>
    <mergeCell ref="E58:G58"/>
    <mergeCell ref="H58:I58"/>
    <mergeCell ref="J58:L58"/>
    <mergeCell ref="M58:O58"/>
    <mergeCell ref="H57:I57"/>
    <mergeCell ref="C57:D57"/>
    <mergeCell ref="E57:G57"/>
    <mergeCell ref="J57:L57"/>
    <mergeCell ref="M55:O55"/>
    <mergeCell ref="C56:D56"/>
    <mergeCell ref="E56:G56"/>
    <mergeCell ref="H56:I56"/>
    <mergeCell ref="J56:L56"/>
    <mergeCell ref="M56:O56"/>
    <mergeCell ref="H55:I55"/>
    <mergeCell ref="C55:D55"/>
    <mergeCell ref="E55:G55"/>
    <mergeCell ref="J55:L55"/>
    <mergeCell ref="M53:O53"/>
    <mergeCell ref="C54:D54"/>
    <mergeCell ref="E54:G54"/>
    <mergeCell ref="H54:I54"/>
    <mergeCell ref="J54:L54"/>
    <mergeCell ref="M54:O54"/>
    <mergeCell ref="H53:I53"/>
    <mergeCell ref="C53:D53"/>
    <mergeCell ref="E53:G53"/>
    <mergeCell ref="J53:L53"/>
    <mergeCell ref="M51:O51"/>
    <mergeCell ref="C52:D52"/>
    <mergeCell ref="E52:G52"/>
    <mergeCell ref="H52:I52"/>
    <mergeCell ref="J52:L52"/>
    <mergeCell ref="M52:O52"/>
    <mergeCell ref="H51:I51"/>
    <mergeCell ref="C51:D51"/>
    <mergeCell ref="E51:G51"/>
    <mergeCell ref="J51:L51"/>
    <mergeCell ref="M49:O49"/>
    <mergeCell ref="C50:D50"/>
    <mergeCell ref="E50:G50"/>
    <mergeCell ref="H50:I50"/>
    <mergeCell ref="J50:L50"/>
    <mergeCell ref="M50:O50"/>
    <mergeCell ref="H49:I49"/>
    <mergeCell ref="C49:D49"/>
    <mergeCell ref="E49:G49"/>
    <mergeCell ref="J49:L49"/>
    <mergeCell ref="M47:O47"/>
    <mergeCell ref="C48:D48"/>
    <mergeCell ref="E48:G48"/>
    <mergeCell ref="H48:I48"/>
    <mergeCell ref="J48:L48"/>
    <mergeCell ref="M48:O48"/>
    <mergeCell ref="H47:I47"/>
    <mergeCell ref="C47:D47"/>
    <mergeCell ref="E47:G47"/>
    <mergeCell ref="J47:L47"/>
    <mergeCell ref="M45:O45"/>
    <mergeCell ref="C46:D46"/>
    <mergeCell ref="E46:G46"/>
    <mergeCell ref="H46:I46"/>
    <mergeCell ref="J46:L46"/>
    <mergeCell ref="M46:O46"/>
    <mergeCell ref="H45:I45"/>
    <mergeCell ref="C45:D45"/>
    <mergeCell ref="E45:G45"/>
    <mergeCell ref="J45:L45"/>
    <mergeCell ref="M43:O43"/>
    <mergeCell ref="C44:D44"/>
    <mergeCell ref="E44:G44"/>
    <mergeCell ref="H44:I44"/>
    <mergeCell ref="J44:L44"/>
    <mergeCell ref="M44:O44"/>
    <mergeCell ref="H43:I43"/>
    <mergeCell ref="C43:D43"/>
    <mergeCell ref="E43:G43"/>
    <mergeCell ref="J43:L43"/>
    <mergeCell ref="M41:O41"/>
    <mergeCell ref="C42:D42"/>
    <mergeCell ref="E42:G42"/>
    <mergeCell ref="H42:I42"/>
    <mergeCell ref="J42:L42"/>
    <mergeCell ref="M42:O42"/>
    <mergeCell ref="H41:I41"/>
    <mergeCell ref="C41:D41"/>
    <mergeCell ref="E41:G41"/>
    <mergeCell ref="J41:L41"/>
    <mergeCell ref="M39:O39"/>
    <mergeCell ref="C40:D40"/>
    <mergeCell ref="E40:G40"/>
    <mergeCell ref="H40:I40"/>
    <mergeCell ref="J40:L40"/>
    <mergeCell ref="M40:O40"/>
    <mergeCell ref="H39:I39"/>
    <mergeCell ref="C39:D39"/>
    <mergeCell ref="E39:G39"/>
    <mergeCell ref="J39:L39"/>
    <mergeCell ref="M37:O37"/>
    <mergeCell ref="C38:D38"/>
    <mergeCell ref="E38:G38"/>
    <mergeCell ref="H38:I38"/>
    <mergeCell ref="J38:L38"/>
    <mergeCell ref="M38:O38"/>
    <mergeCell ref="H37:I37"/>
    <mergeCell ref="C37:D37"/>
    <mergeCell ref="E37:G37"/>
    <mergeCell ref="J37:L37"/>
    <mergeCell ref="M35:O35"/>
    <mergeCell ref="C36:D36"/>
    <mergeCell ref="E36:G36"/>
    <mergeCell ref="H36:I36"/>
    <mergeCell ref="J36:L36"/>
    <mergeCell ref="M36:O36"/>
    <mergeCell ref="H35:I35"/>
    <mergeCell ref="C35:D35"/>
    <mergeCell ref="E35:G35"/>
    <mergeCell ref="J35:L35"/>
    <mergeCell ref="M33:O33"/>
    <mergeCell ref="C34:D34"/>
    <mergeCell ref="E34:G34"/>
    <mergeCell ref="H34:I34"/>
    <mergeCell ref="J34:L34"/>
    <mergeCell ref="M34:O34"/>
    <mergeCell ref="H33:I33"/>
    <mergeCell ref="C33:D33"/>
    <mergeCell ref="E33:G33"/>
    <mergeCell ref="J33:L33"/>
    <mergeCell ref="M31:O31"/>
    <mergeCell ref="C32:D32"/>
    <mergeCell ref="E32:G32"/>
    <mergeCell ref="H32:I32"/>
    <mergeCell ref="J32:L32"/>
    <mergeCell ref="M32:O32"/>
    <mergeCell ref="E31:G31"/>
    <mergeCell ref="H31:I31"/>
    <mergeCell ref="C31:D31"/>
    <mergeCell ref="J31:L31"/>
    <mergeCell ref="M29:O29"/>
    <mergeCell ref="C30:D30"/>
    <mergeCell ref="E30:G30"/>
    <mergeCell ref="H30:I30"/>
    <mergeCell ref="J30:L30"/>
    <mergeCell ref="M30:O30"/>
    <mergeCell ref="E29:G29"/>
    <mergeCell ref="H29:I29"/>
    <mergeCell ref="C29:D29"/>
    <mergeCell ref="J29:L29"/>
    <mergeCell ref="M27:O27"/>
    <mergeCell ref="C28:D28"/>
    <mergeCell ref="E28:G28"/>
    <mergeCell ref="H28:I28"/>
    <mergeCell ref="J28:L28"/>
    <mergeCell ref="M28:O28"/>
    <mergeCell ref="E27:G27"/>
    <mergeCell ref="H27:I27"/>
    <mergeCell ref="C27:D27"/>
    <mergeCell ref="J27:L27"/>
    <mergeCell ref="M25:O25"/>
    <mergeCell ref="C26:D26"/>
    <mergeCell ref="E26:G26"/>
    <mergeCell ref="H26:I26"/>
    <mergeCell ref="J26:L26"/>
    <mergeCell ref="M26:O26"/>
    <mergeCell ref="E25:G25"/>
    <mergeCell ref="H25:I25"/>
    <mergeCell ref="C25:D25"/>
    <mergeCell ref="J25:L25"/>
    <mergeCell ref="M22:O22"/>
    <mergeCell ref="E11:G11"/>
    <mergeCell ref="E12:G12"/>
    <mergeCell ref="E13:G13"/>
    <mergeCell ref="E14:G14"/>
    <mergeCell ref="E15:G15"/>
    <mergeCell ref="M23:O23"/>
    <mergeCell ref="C24:D24"/>
    <mergeCell ref="E24:G24"/>
    <mergeCell ref="H24:I24"/>
    <mergeCell ref="J24:L24"/>
    <mergeCell ref="M24:O24"/>
    <mergeCell ref="E23:G23"/>
    <mergeCell ref="H23:I23"/>
    <mergeCell ref="C23:D23"/>
    <mergeCell ref="J23:L23"/>
    <mergeCell ref="M20:O20"/>
    <mergeCell ref="C21:D21"/>
    <mergeCell ref="E21:G21"/>
    <mergeCell ref="H21:I21"/>
    <mergeCell ref="J21:L21"/>
    <mergeCell ref="M21:O21"/>
    <mergeCell ref="C20:D20"/>
    <mergeCell ref="E20:G20"/>
    <mergeCell ref="H20:I20"/>
    <mergeCell ref="J20:L20"/>
    <mergeCell ref="M17:O17"/>
    <mergeCell ref="C16:D16"/>
    <mergeCell ref="H16:I16"/>
    <mergeCell ref="J16:L16"/>
    <mergeCell ref="E16:G16"/>
    <mergeCell ref="E17:G17"/>
    <mergeCell ref="M18:O18"/>
    <mergeCell ref="C19:D19"/>
    <mergeCell ref="H19:I19"/>
    <mergeCell ref="J19:L19"/>
    <mergeCell ref="M19:O19"/>
    <mergeCell ref="C18:D18"/>
    <mergeCell ref="H18:I18"/>
    <mergeCell ref="J18:L18"/>
    <mergeCell ref="E18:G18"/>
    <mergeCell ref="E19:G19"/>
    <mergeCell ref="M14:O14"/>
    <mergeCell ref="C15:D15"/>
    <mergeCell ref="H15:I15"/>
    <mergeCell ref="J15:L15"/>
    <mergeCell ref="M15:O15"/>
    <mergeCell ref="C14:D14"/>
    <mergeCell ref="H14:I14"/>
    <mergeCell ref="J14:L14"/>
    <mergeCell ref="M16:O16"/>
    <mergeCell ref="M11:O11"/>
    <mergeCell ref="C10:D10"/>
    <mergeCell ref="E10:G10"/>
    <mergeCell ref="H10:I10"/>
    <mergeCell ref="J10:L10"/>
    <mergeCell ref="M12:O12"/>
    <mergeCell ref="C13:D13"/>
    <mergeCell ref="H13:I13"/>
    <mergeCell ref="J13:L13"/>
    <mergeCell ref="M13:O13"/>
    <mergeCell ref="C12:D12"/>
    <mergeCell ref="H12:I12"/>
    <mergeCell ref="J12:L12"/>
    <mergeCell ref="M9:O9"/>
    <mergeCell ref="J9:L9"/>
    <mergeCell ref="E8:G8"/>
    <mergeCell ref="E9:G9"/>
    <mergeCell ref="H8:I8"/>
    <mergeCell ref="H9:I9"/>
    <mergeCell ref="C9:D9"/>
    <mergeCell ref="M10:O10"/>
    <mergeCell ref="A2:B2"/>
    <mergeCell ref="C8:D8"/>
    <mergeCell ref="J8:L8"/>
    <mergeCell ref="M8:O8"/>
    <mergeCell ref="B4:C4"/>
    <mergeCell ref="B5:C5"/>
    <mergeCell ref="J5:K5"/>
    <mergeCell ref="A57:A68"/>
    <mergeCell ref="A69:A80"/>
    <mergeCell ref="A81:A92"/>
    <mergeCell ref="J4:K4"/>
    <mergeCell ref="J6:K6"/>
    <mergeCell ref="E4:F4"/>
    <mergeCell ref="E5:F5"/>
    <mergeCell ref="A9:A20"/>
    <mergeCell ref="A21:A32"/>
    <mergeCell ref="A33:A44"/>
    <mergeCell ref="A45:A56"/>
    <mergeCell ref="B6:C6"/>
    <mergeCell ref="C11:D11"/>
    <mergeCell ref="H11:I11"/>
    <mergeCell ref="J11:L11"/>
    <mergeCell ref="C17:D17"/>
    <mergeCell ref="H17:I17"/>
    <mergeCell ref="J17:L17"/>
    <mergeCell ref="C22:D22"/>
    <mergeCell ref="E22:G22"/>
    <mergeCell ref="H22:I22"/>
    <mergeCell ref="J22:L22"/>
  </mergeCells>
  <phoneticPr fontId="2"/>
  <printOptions horizontalCentered="1" verticalCentered="1"/>
  <pageMargins left="0.59055118110236227" right="0.59055118110236227"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cgc41</dc:creator>
  <cp:keywords/>
  <dc:description/>
  <cp:lastModifiedBy>X</cp:lastModifiedBy>
  <cp:revision/>
  <dcterms:created xsi:type="dcterms:W3CDTF">2025-05-07T01:28:49Z</dcterms:created>
  <dcterms:modified xsi:type="dcterms:W3CDTF">2025-05-07T01:29:20Z</dcterms:modified>
  <cp:category/>
  <cp:contentStatus/>
</cp:coreProperties>
</file>